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6" yWindow="65500" windowWidth="8700" windowHeight="8952" tabRatio="599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</sheets>
  <definedNames>
    <definedName name="_xlnm.Print_Area" localSheetId="0">'1表'!$A$1:$N$28</definedName>
    <definedName name="_xlnm.Print_Area" localSheetId="1">'2表'!$A$1:$N$25</definedName>
    <definedName name="_xlnm.Print_Area" localSheetId="2">'3表'!$A$1:$W$28</definedName>
    <definedName name="_xlnm.Print_Area" localSheetId="3">'4表'!$A$1:$F$24</definedName>
    <definedName name="_xlnm.Print_Area" localSheetId="4">'5表'!$A$1:$I$36</definedName>
    <definedName name="_xlnm.Print_Area" localSheetId="6">'7表'!$A$1:$F$29</definedName>
  </definedNames>
  <calcPr fullCalcOnLoad="1"/>
</workbook>
</file>

<file path=xl/sharedStrings.xml><?xml version="1.0" encoding="utf-8"?>
<sst xmlns="http://schemas.openxmlformats.org/spreadsheetml/2006/main" count="1125" uniqueCount="273">
  <si>
    <t>4～9</t>
  </si>
  <si>
    <t>500以上</t>
  </si>
  <si>
    <t>-</t>
  </si>
  <si>
    <t>事業所数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</si>
  <si>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</si>
  <si>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</si>
  <si>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</si>
  <si>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</si>
  <si>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</si>
  <si>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</si>
  <si>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</si>
  <si>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</si>
  <si>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宇都宮</t>
  </si>
  <si>
    <t>足    利</t>
  </si>
  <si>
    <t>栃    木</t>
  </si>
  <si>
    <t>佐    野</t>
  </si>
  <si>
    <t>鹿    沼</t>
  </si>
  <si>
    <t>日    光</t>
  </si>
  <si>
    <t>小    山</t>
  </si>
  <si>
    <t>真    岡</t>
  </si>
  <si>
    <t>大田原</t>
  </si>
  <si>
    <t>矢    板</t>
  </si>
  <si>
    <t>市    計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</si>
  <si>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</si>
  <si>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</si>
  <si>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</si>
  <si>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</si>
  <si>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</si>
  <si>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</si>
  <si>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</si>
  <si>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</si>
  <si>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電子部品</t>
  </si>
  <si>
    <t>その他</t>
  </si>
  <si>
    <t>従業者数</t>
  </si>
  <si>
    <t>あさひ台</t>
  </si>
  <si>
    <t>工業団地</t>
  </si>
  <si>
    <t>総 数</t>
  </si>
  <si>
    <t>飲料･
たばこ</t>
  </si>
  <si>
    <t>プラス
チック</t>
  </si>
  <si>
    <t>ゴム</t>
  </si>
  <si>
    <t>年初在庫額（万円）</t>
  </si>
  <si>
    <t>減価償却額（万円）</t>
  </si>
  <si>
    <t>1日当り水源別使用量(立方　㍍)</t>
  </si>
  <si>
    <t>1日当り用途別使用量(立方㍍)</t>
  </si>
  <si>
    <t>公共水道</t>
  </si>
  <si>
    <t>工業用</t>
  </si>
  <si>
    <t>ﾎﾞｲﾗ　　　用 水</t>
  </si>
  <si>
    <t>冷却用水温調用水</t>
  </si>
  <si>
    <t>上水道</t>
  </si>
  <si>
    <t>その他
淡  水</t>
  </si>
  <si>
    <t>回収水</t>
  </si>
  <si>
    <t>井戸水</t>
  </si>
  <si>
    <t>市　別</t>
  </si>
  <si>
    <t>事業所数</t>
  </si>
  <si>
    <t>（所）</t>
  </si>
  <si>
    <t>現金給与       総    額      （万円）</t>
  </si>
  <si>
    <t>原 材 料         使用額等    （万円）</t>
  </si>
  <si>
    <t>年末在庫額（万円）</t>
  </si>
  <si>
    <t>有    形
固定資産
投 資 額
（万円）</t>
  </si>
  <si>
    <t>産業中分類</t>
  </si>
  <si>
    <t>計</t>
  </si>
  <si>
    <t>その他</t>
  </si>
  <si>
    <t>延 建 築 面 積
（㎡）</t>
  </si>
  <si>
    <t>衣服</t>
  </si>
  <si>
    <t>木材</t>
  </si>
  <si>
    <t>家具</t>
  </si>
  <si>
    <t>印刷</t>
  </si>
  <si>
    <t>化学</t>
  </si>
  <si>
    <t>非鉄</t>
  </si>
  <si>
    <t>金属</t>
  </si>
  <si>
    <t>電気機械</t>
  </si>
  <si>
    <t>情報機械</t>
  </si>
  <si>
    <t>電子部品</t>
  </si>
  <si>
    <t>輸送機械</t>
  </si>
  <si>
    <t>（単位：所）</t>
  </si>
  <si>
    <t>規   模
（人）</t>
  </si>
  <si>
    <t>食料品</t>
  </si>
  <si>
    <t>ﾊﾟﾙﾌﾟ･紙</t>
  </si>
  <si>
    <t>500以上</t>
  </si>
  <si>
    <t>石油･石炭</t>
  </si>
  <si>
    <t>窯業･土石</t>
  </si>
  <si>
    <t>鋼鉄</t>
  </si>
  <si>
    <t>事業所数
（所）</t>
  </si>
  <si>
    <t>現金給与額
（万円）</t>
  </si>
  <si>
    <t>原材料
使用額等
（万円）</t>
  </si>
  <si>
    <t>製 造 品
出荷額等
（万円）</t>
  </si>
  <si>
    <t>付加
価値額
（万円）</t>
  </si>
  <si>
    <t>減価
償却額
（万円）</t>
  </si>
  <si>
    <t>(単位：所）</t>
  </si>
  <si>
    <t>菊沢地区</t>
  </si>
  <si>
    <t>東大芦
地   区</t>
  </si>
  <si>
    <t>北押原
地   区</t>
  </si>
  <si>
    <t>加蘇地区</t>
  </si>
  <si>
    <t>北犬飼
地   区</t>
  </si>
  <si>
    <t>南押原
地   区</t>
  </si>
  <si>
    <t>木工団地</t>
  </si>
  <si>
    <t>武子工業
団    地</t>
  </si>
  <si>
    <t>事業所数
（所）</t>
  </si>
  <si>
    <t>従業者数（人）</t>
  </si>
  <si>
    <t>付加価値額（万円）</t>
  </si>
  <si>
    <t>合計</t>
  </si>
  <si>
    <t>常用労働者</t>
  </si>
  <si>
    <t>個人事業主及び家族従業者</t>
  </si>
  <si>
    <t>鹿沼地区</t>
  </si>
  <si>
    <t>菊沢地区</t>
  </si>
  <si>
    <t>東大芦地区</t>
  </si>
  <si>
    <t>北押原地区</t>
  </si>
  <si>
    <t>板荷地区</t>
  </si>
  <si>
    <t>西大芦地区</t>
  </si>
  <si>
    <t>加蘇地区</t>
  </si>
  <si>
    <t>北犬飼地区</t>
  </si>
  <si>
    <t>南摩地区</t>
  </si>
  <si>
    <t>南押原地区</t>
  </si>
  <si>
    <t>武子
工業団地</t>
  </si>
  <si>
    <t>製品処理洗浄用　水</t>
  </si>
  <si>
    <t>-</t>
  </si>
  <si>
    <t>(注）有形固定資産投資額は、 従業者30人以上の事業所について集録してあります。</t>
  </si>
  <si>
    <t>原材料
使用額等
（万円）</t>
  </si>
  <si>
    <t>現金給与
総額
（万円）</t>
  </si>
  <si>
    <t>個人事業主及び家族従業者</t>
  </si>
  <si>
    <t>年初
在庫額
（万円）</t>
  </si>
  <si>
    <t>年末
在庫額
（万円）</t>
  </si>
  <si>
    <t>第2表　地区別統計表(従業者4人以上の事業所）</t>
  </si>
  <si>
    <t>第3表　地区別産業中分類別事業所数(従業者４人以上の事業所)</t>
  </si>
  <si>
    <t>第4表　従業者規模別統計表</t>
  </si>
  <si>
    <t>第6表　産業中分類別工業用水統計表 (従業者30人以上の事業所)</t>
  </si>
  <si>
    <t>粟野地区</t>
  </si>
  <si>
    <t>粕尾地区</t>
  </si>
  <si>
    <t>永野地区</t>
  </si>
  <si>
    <t>清洲地区</t>
  </si>
  <si>
    <t>宇都宮西
中核工業
団地</t>
  </si>
  <si>
    <t>総     数</t>
  </si>
  <si>
    <t>-</t>
  </si>
  <si>
    <t>-</t>
  </si>
  <si>
    <t>-</t>
  </si>
  <si>
    <t>-</t>
  </si>
  <si>
    <t>-</t>
  </si>
  <si>
    <t>-</t>
  </si>
  <si>
    <t>-</t>
  </si>
  <si>
    <t>宇都宮西
中核工業団地</t>
  </si>
  <si>
    <t>鉄 鋼</t>
  </si>
  <si>
    <t>付加価値額　（万円）</t>
  </si>
  <si>
    <t>減価償却額　（万円）</t>
  </si>
  <si>
    <t>年末在庫額　（万円）</t>
  </si>
  <si>
    <t>年初在庫額　（万円）</t>
  </si>
  <si>
    <t>那須塩原</t>
  </si>
  <si>
    <t>那須烏山</t>
  </si>
  <si>
    <t>下野</t>
  </si>
  <si>
    <t>地     区</t>
  </si>
  <si>
    <t>町    計</t>
  </si>
  <si>
    <t>非 鉄</t>
  </si>
  <si>
    <t>金 属</t>
  </si>
  <si>
    <t>総   数</t>
  </si>
  <si>
    <t>4～9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</si>
  <si>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</si>
  <si>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</si>
  <si>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</si>
  <si>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</si>
  <si>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</si>
  <si>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</si>
  <si>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</si>
  <si>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</si>
  <si>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</si>
  <si>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</si>
  <si>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</si>
  <si>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</si>
  <si>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</si>
  <si>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</si>
  <si>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第5表　産業中分類別、規模別、事業所数</t>
  </si>
  <si>
    <t>繊 維</t>
  </si>
  <si>
    <t>木 材</t>
  </si>
  <si>
    <t>家 具</t>
  </si>
  <si>
    <t>化 学</t>
  </si>
  <si>
    <t>X</t>
  </si>
  <si>
    <t>従業者数
(人）</t>
  </si>
  <si>
    <t>さくら</t>
  </si>
  <si>
    <t>第1表　産業中分類別統計表 (従業者４人以上の事業所)</t>
  </si>
  <si>
    <t>総 数</t>
  </si>
  <si>
    <t>総    数</t>
  </si>
  <si>
    <t>総   数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</si>
  <si>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</si>
  <si>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</si>
  <si>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</si>
  <si>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</si>
  <si>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</si>
  <si>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</si>
  <si>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</si>
  <si>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</si>
  <si>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</si>
  <si>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原料
用水</t>
  </si>
  <si>
    <t>はん用機械</t>
  </si>
  <si>
    <t>生産機械</t>
  </si>
  <si>
    <t>業務機械</t>
  </si>
  <si>
    <t>17　　X分</t>
  </si>
  <si>
    <t>19　　X分</t>
  </si>
  <si>
    <t>ゴ ム</t>
  </si>
  <si>
    <t>-</t>
  </si>
  <si>
    <t>-</t>
  </si>
  <si>
    <t>-</t>
  </si>
  <si>
    <t>-</t>
  </si>
  <si>
    <t>-</t>
  </si>
  <si>
    <t>鹿沼地区</t>
  </si>
  <si>
    <t>第8表　市別工業統計表</t>
  </si>
  <si>
    <t>X</t>
  </si>
  <si>
    <t>02</t>
  </si>
  <si>
    <t>８＋１３</t>
  </si>
  <si>
    <t>小計</t>
  </si>
  <si>
    <t>17+19計</t>
  </si>
  <si>
    <t>板荷地区</t>
  </si>
  <si>
    <t>西大芦
地   区</t>
  </si>
  <si>
    <t>南摩地区</t>
  </si>
  <si>
    <t>-</t>
  </si>
  <si>
    <t>第7表　産業中分類別工業用地統計表 (従業者30人以上の事業所)</t>
  </si>
  <si>
    <t>X</t>
  </si>
  <si>
    <t>X</t>
  </si>
  <si>
    <t>はん用  機械</t>
  </si>
  <si>
    <t>事業所数
(所）</t>
  </si>
  <si>
    <t>敷地面積
（㎡）</t>
  </si>
  <si>
    <t>建築面積
（㎡）</t>
  </si>
  <si>
    <t>総     数</t>
  </si>
  <si>
    <t>合     計</t>
  </si>
  <si>
    <t>繊 維</t>
  </si>
  <si>
    <t>X</t>
  </si>
  <si>
    <t>木 材</t>
  </si>
  <si>
    <t>家 具</t>
  </si>
  <si>
    <t>化 学</t>
  </si>
  <si>
    <t>ゴ ム</t>
  </si>
  <si>
    <t>-</t>
  </si>
  <si>
    <t>化 学</t>
  </si>
  <si>
    <t>金 属</t>
  </si>
  <si>
    <t>X</t>
  </si>
  <si>
    <t>100～199</t>
  </si>
  <si>
    <t>200～299</t>
  </si>
  <si>
    <t>X</t>
  </si>
  <si>
    <t>合     計</t>
  </si>
  <si>
    <t>繊 維</t>
  </si>
  <si>
    <t>x</t>
  </si>
  <si>
    <t>木 材</t>
  </si>
  <si>
    <t>家 具</t>
  </si>
  <si>
    <t>x</t>
  </si>
  <si>
    <t>-</t>
  </si>
  <si>
    <t>化 学</t>
  </si>
  <si>
    <t>ゴ ム</t>
  </si>
  <si>
    <t>非 鉄</t>
  </si>
  <si>
    <t>-</t>
  </si>
  <si>
    <t>金 属</t>
  </si>
  <si>
    <t>x</t>
  </si>
  <si>
    <t>-</t>
  </si>
  <si>
    <t>x</t>
  </si>
  <si>
    <t>-</t>
  </si>
  <si>
    <t>x</t>
  </si>
  <si>
    <t>東部台地区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</si>
  <si>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</si>
  <si>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</si>
  <si>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</si>
  <si>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</si>
  <si>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</si>
  <si>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</si>
  <si>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</si>
  <si>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</si>
  <si>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</si>
  <si>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</si>
  <si>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</si>
  <si>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</si>
  <si>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</si>
  <si>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</si>
  <si>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</si>
  <si>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</si>
  <si>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</si>
  <si>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</si>
  <si>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</si>
  <si>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東部台
地   区</t>
  </si>
  <si>
    <t>△158,719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</si>
</sst>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¥&quot;#,##0_);\(&quot;¥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¥&quot;#,##0_);[Red]\(&quot;¥&quot;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color indexed="9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MS UI Gothic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b/>
      <sz val="16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38" fontId="3" fillId="0" borderId="0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20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distributed" vertical="center" wrapText="1"/>
    </xf>
    <xf numFmtId="38" fontId="3" fillId="0" borderId="0" xfId="49" applyFont="1" applyFill="1" applyAlignment="1">
      <alignment horizontal="distributed"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top" wrapText="1"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top" wrapText="1"/>
    </xf>
    <xf numFmtId="0" fontId="4" fillId="0" borderId="13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09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/>
    </xf>
    <xf numFmtId="38" fontId="3" fillId="0" borderId="0" xfId="49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0" fontId="3" fillId="0" borderId="17" xfId="49" applyNumberFormat="1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vertical="center"/>
    </xf>
    <xf numFmtId="38" fontId="8" fillId="0" borderId="0" xfId="49" applyFont="1" applyFill="1" applyAlignment="1">
      <alignment/>
    </xf>
    <xf numFmtId="0" fontId="3" fillId="0" borderId="18" xfId="0" applyFont="1" applyBorder="1" applyAlignment="1">
      <alignment horizontal="center" vertical="center" wrapText="1"/>
    </xf>
    <xf numFmtId="38" fontId="3" fillId="0" borderId="18" xfId="49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" fontId="9" fillId="0" borderId="15" xfId="49" applyNumberFormat="1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6" xfId="49" applyFont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180" fontId="3" fillId="0" borderId="15" xfId="49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distributed" vertical="center"/>
    </xf>
    <xf numFmtId="38" fontId="3" fillId="0" borderId="11" xfId="49" applyFont="1" applyFill="1" applyBorder="1" applyAlignment="1">
      <alignment vertical="center"/>
    </xf>
    <xf numFmtId="3" fontId="9" fillId="0" borderId="11" xfId="49" applyNumberFormat="1" applyFont="1" applyBorder="1" applyAlignment="1">
      <alignment vertical="center"/>
    </xf>
    <xf numFmtId="38" fontId="3" fillId="0" borderId="13" xfId="49" applyFont="1" applyBorder="1" applyAlignment="1">
      <alignment horizontal="right" vertical="center"/>
    </xf>
    <xf numFmtId="38" fontId="3" fillId="0" borderId="19" xfId="49" applyFont="1" applyBorder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180" fontId="3" fillId="0" borderId="11" xfId="49" applyNumberFormat="1" applyFont="1" applyFill="1" applyBorder="1" applyAlignment="1">
      <alignment vertical="center"/>
    </xf>
    <xf numFmtId="3" fontId="3" fillId="0" borderId="15" xfId="49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11" xfId="49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right" vertical="center" wrapText="1"/>
    </xf>
    <xf numFmtId="38" fontId="2" fillId="0" borderId="15" xfId="49" applyFont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38" fontId="9" fillId="0" borderId="0" xfId="49" applyFont="1" applyFill="1" applyAlignment="1">
      <alignment/>
    </xf>
    <xf numFmtId="38" fontId="9" fillId="0" borderId="0" xfId="49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204" fontId="3" fillId="0" borderId="0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 wrapText="1" shrinkToFit="1"/>
    </xf>
    <xf numFmtId="0" fontId="3" fillId="0" borderId="21" xfId="0" applyFont="1" applyBorder="1" applyAlignment="1">
      <alignment horizontal="center" vertical="center"/>
    </xf>
    <xf numFmtId="185" fontId="3" fillId="0" borderId="20" xfId="0" applyNumberFormat="1" applyFont="1" applyBorder="1" applyAlignment="1">
      <alignment horizontal="centerContinuous" vertical="center" wrapText="1" shrinkToFit="1"/>
    </xf>
    <xf numFmtId="0" fontId="3" fillId="0" borderId="21" xfId="0" applyFont="1" applyFill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Continuous" vertical="center" wrapText="1" shrinkToFit="1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5" fontId="3" fillId="0" borderId="23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5" fontId="3" fillId="0" borderId="24" xfId="0" applyNumberFormat="1" applyFont="1" applyBorder="1" applyAlignment="1">
      <alignment horizontal="center" vertical="center"/>
    </xf>
    <xf numFmtId="185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/>
    </xf>
    <xf numFmtId="185" fontId="3" fillId="0" borderId="23" xfId="49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85" fontId="3" fillId="0" borderId="26" xfId="0" applyNumberFormat="1" applyFont="1" applyBorder="1" applyAlignment="1">
      <alignment vertical="center"/>
    </xf>
    <xf numFmtId="185" fontId="3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204" fontId="10" fillId="0" borderId="0" xfId="0" applyNumberFormat="1" applyFont="1" applyFill="1" applyAlignment="1">
      <alignment/>
    </xf>
    <xf numFmtId="38" fontId="9" fillId="0" borderId="0" xfId="49" applyFont="1" applyFill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Continuous" vertical="center" shrinkToFit="1"/>
    </xf>
    <xf numFmtId="38" fontId="3" fillId="0" borderId="18" xfId="49" applyFont="1" applyFill="1" applyBorder="1" applyAlignment="1">
      <alignment horizontal="centerContinuous" vertical="center" wrapText="1" shrinkToFit="1"/>
    </xf>
    <xf numFmtId="38" fontId="3" fillId="0" borderId="16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 horizontal="distributed" vertical="top"/>
    </xf>
    <xf numFmtId="0" fontId="3" fillId="0" borderId="12" xfId="0" applyFont="1" applyBorder="1" applyAlignment="1">
      <alignment horizontal="left"/>
    </xf>
    <xf numFmtId="0" fontId="13" fillId="0" borderId="16" xfId="0" applyFont="1" applyFill="1" applyBorder="1" applyAlignment="1">
      <alignment horizontal="center" vertical="center"/>
    </xf>
    <xf numFmtId="38" fontId="9" fillId="0" borderId="15" xfId="49" applyFont="1" applyBorder="1" applyAlignment="1">
      <alignment vertical="center"/>
    </xf>
    <xf numFmtId="38" fontId="9" fillId="0" borderId="17" xfId="49" applyFont="1" applyBorder="1" applyAlignment="1">
      <alignment vertical="center"/>
    </xf>
    <xf numFmtId="180" fontId="3" fillId="0" borderId="0" xfId="49" applyNumberFormat="1" applyFont="1" applyFill="1" applyBorder="1" applyAlignment="1">
      <alignment vertical="center"/>
    </xf>
    <xf numFmtId="38" fontId="3" fillId="0" borderId="0" xfId="0" applyNumberFormat="1" applyFont="1" applyBorder="1" applyAlignment="1">
      <alignment/>
    </xf>
    <xf numFmtId="38" fontId="14" fillId="0" borderId="0" xfId="49" applyFont="1" applyBorder="1" applyAlignment="1">
      <alignment horizontal="right" vertical="center"/>
    </xf>
    <xf numFmtId="0" fontId="3" fillId="33" borderId="0" xfId="0" applyFont="1" applyFill="1" applyAlignment="1">
      <alignment/>
    </xf>
    <xf numFmtId="38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8" fontId="2" fillId="0" borderId="27" xfId="49" applyFont="1" applyBorder="1" applyAlignment="1">
      <alignment horizontal="right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6" xfId="0" applyFont="1" applyBorder="1" applyAlignment="1">
      <alignment horizontal="distributed" vertical="center"/>
    </xf>
    <xf numFmtId="204" fontId="15" fillId="0" borderId="28" xfId="0" applyNumberFormat="1" applyFont="1" applyBorder="1" applyAlignment="1">
      <alignment vertical="center"/>
    </xf>
    <xf numFmtId="204" fontId="15" fillId="0" borderId="17" xfId="49" applyNumberFormat="1" applyFont="1" applyBorder="1" applyAlignment="1">
      <alignment vertical="center"/>
    </xf>
    <xf numFmtId="204" fontId="15" fillId="0" borderId="17" xfId="49" applyNumberFormat="1" applyFont="1" applyBorder="1" applyAlignment="1">
      <alignment horizontal="right" vertical="center"/>
    </xf>
    <xf numFmtId="204" fontId="15" fillId="0" borderId="17" xfId="0" applyNumberFormat="1" applyFont="1" applyBorder="1" applyAlignment="1">
      <alignment horizontal="right" vertical="center"/>
    </xf>
    <xf numFmtId="204" fontId="15" fillId="0" borderId="28" xfId="0" applyNumberFormat="1" applyFont="1" applyFill="1" applyBorder="1" applyAlignment="1">
      <alignment vertical="center"/>
    </xf>
    <xf numFmtId="204" fontId="15" fillId="0" borderId="15" xfId="49" applyNumberFormat="1" applyFont="1" applyBorder="1" applyAlignment="1">
      <alignment horizontal="right" vertical="center"/>
    </xf>
    <xf numFmtId="38" fontId="10" fillId="0" borderId="0" xfId="49" applyFont="1" applyBorder="1" applyAlignment="1">
      <alignment vertical="center"/>
    </xf>
    <xf numFmtId="38" fontId="15" fillId="0" borderId="16" xfId="49" applyFont="1" applyFill="1" applyBorder="1" applyAlignment="1">
      <alignment horizontal="right" vertical="center"/>
    </xf>
    <xf numFmtId="38" fontId="15" fillId="0" borderId="17" xfId="49" applyFont="1" applyFill="1" applyBorder="1" applyAlignment="1">
      <alignment horizontal="right" vertical="center"/>
    </xf>
    <xf numFmtId="38" fontId="15" fillId="0" borderId="0" xfId="0" applyNumberFormat="1" applyFont="1" applyAlignment="1">
      <alignment/>
    </xf>
    <xf numFmtId="0" fontId="15" fillId="0" borderId="19" xfId="0" applyFont="1" applyBorder="1" applyAlignment="1">
      <alignment horizontal="distributed" vertical="center"/>
    </xf>
    <xf numFmtId="204" fontId="15" fillId="0" borderId="21" xfId="0" applyNumberFormat="1" applyFont="1" applyFill="1" applyBorder="1" applyAlignment="1">
      <alignment vertical="center"/>
    </xf>
    <xf numFmtId="204" fontId="15" fillId="0" borderId="11" xfId="49" applyNumberFormat="1" applyFont="1" applyBorder="1" applyAlignment="1">
      <alignment horizontal="right" vertical="center"/>
    </xf>
    <xf numFmtId="38" fontId="15" fillId="0" borderId="11" xfId="49" applyFont="1" applyFill="1" applyBorder="1" applyAlignment="1">
      <alignment horizontal="right" vertical="center"/>
    </xf>
    <xf numFmtId="38" fontId="15" fillId="0" borderId="19" xfId="49" applyFont="1" applyFill="1" applyBorder="1" applyAlignment="1">
      <alignment horizontal="right" vertical="center"/>
    </xf>
    <xf numFmtId="38" fontId="15" fillId="0" borderId="13" xfId="49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204" fontId="15" fillId="0" borderId="0" xfId="0" applyNumberFormat="1" applyFont="1" applyBorder="1" applyAlignment="1">
      <alignment vertical="center"/>
    </xf>
    <xf numFmtId="181" fontId="15" fillId="0" borderId="0" xfId="49" applyNumberFormat="1" applyFont="1" applyBorder="1" applyAlignment="1">
      <alignment vertical="center"/>
    </xf>
    <xf numFmtId="204" fontId="15" fillId="0" borderId="15" xfId="0" applyNumberFormat="1" applyFont="1" applyBorder="1" applyAlignment="1">
      <alignment horizontal="right" vertical="center"/>
    </xf>
    <xf numFmtId="204" fontId="15" fillId="0" borderId="0" xfId="0" applyNumberFormat="1" applyFont="1" applyBorder="1" applyAlignment="1">
      <alignment horizontal="right" vertical="center"/>
    </xf>
    <xf numFmtId="204" fontId="15" fillId="0" borderId="28" xfId="0" applyNumberFormat="1" applyFont="1" applyBorder="1" applyAlignment="1">
      <alignment horizontal="right" vertical="center"/>
    </xf>
    <xf numFmtId="204" fontId="15" fillId="0" borderId="15" xfId="0" applyNumberFormat="1" applyFont="1" applyFill="1" applyBorder="1" applyAlignment="1">
      <alignment horizontal="right" vertical="center"/>
    </xf>
    <xf numFmtId="204" fontId="15" fillId="0" borderId="17" xfId="0" applyNumberFormat="1" applyFont="1" applyFill="1" applyBorder="1" applyAlignment="1">
      <alignment horizontal="right" vertical="center"/>
    </xf>
    <xf numFmtId="204" fontId="15" fillId="0" borderId="0" xfId="0" applyNumberFormat="1" applyFont="1" applyFill="1" applyBorder="1" applyAlignment="1">
      <alignment horizontal="right" vertical="center"/>
    </xf>
    <xf numFmtId="204" fontId="15" fillId="0" borderId="28" xfId="0" applyNumberFormat="1" applyFont="1" applyFill="1" applyBorder="1" applyAlignment="1">
      <alignment horizontal="right" vertical="center"/>
    </xf>
    <xf numFmtId="204" fontId="15" fillId="0" borderId="17" xfId="0" applyNumberFormat="1" applyFont="1" applyFill="1" applyBorder="1" applyAlignment="1">
      <alignment vertical="center"/>
    </xf>
    <xf numFmtId="38" fontId="15" fillId="0" borderId="15" xfId="49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38" fontId="15" fillId="0" borderId="0" xfId="49" applyFont="1" applyBorder="1" applyAlignment="1">
      <alignment horizontal="right" vertical="center"/>
    </xf>
    <xf numFmtId="204" fontId="15" fillId="0" borderId="0" xfId="0" applyNumberFormat="1" applyFont="1" applyAlignment="1">
      <alignment/>
    </xf>
    <xf numFmtId="181" fontId="15" fillId="0" borderId="0" xfId="0" applyNumberFormat="1" applyFont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204" fontId="16" fillId="0" borderId="0" xfId="0" applyNumberFormat="1" applyFont="1" applyFill="1" applyAlignment="1">
      <alignment/>
    </xf>
    <xf numFmtId="204" fontId="16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/>
    </xf>
    <xf numFmtId="204" fontId="17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3" fillId="0" borderId="15" xfId="49" applyNumberFormat="1" applyFont="1" applyFill="1" applyBorder="1" applyAlignment="1">
      <alignment horizontal="right" vertical="center"/>
    </xf>
    <xf numFmtId="3" fontId="3" fillId="0" borderId="17" xfId="49" applyNumberFormat="1" applyFont="1" applyFill="1" applyBorder="1" applyAlignment="1">
      <alignment horizontal="right" vertical="center"/>
    </xf>
    <xf numFmtId="3" fontId="9" fillId="0" borderId="17" xfId="49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28" xfId="0" applyFont="1" applyBorder="1" applyAlignment="1">
      <alignment vertical="center"/>
    </xf>
    <xf numFmtId="207" fontId="2" fillId="0" borderId="15" xfId="0" applyNumberFormat="1" applyFont="1" applyFill="1" applyBorder="1" applyAlignment="1">
      <alignment horizontal="right" vertical="center" shrinkToFit="1"/>
    </xf>
    <xf numFmtId="207" fontId="3" fillId="0" borderId="15" xfId="0" applyNumberFormat="1" applyFont="1" applyFill="1" applyBorder="1" applyAlignment="1">
      <alignment horizontal="right" vertical="center" shrinkToFit="1"/>
    </xf>
    <xf numFmtId="207" fontId="3" fillId="0" borderId="15" xfId="49" applyNumberFormat="1" applyFont="1" applyFill="1" applyBorder="1" applyAlignment="1">
      <alignment horizontal="right" vertical="center" shrinkToFit="1"/>
    </xf>
    <xf numFmtId="207" fontId="3" fillId="0" borderId="17" xfId="49" applyNumberFormat="1" applyFont="1" applyFill="1" applyBorder="1" applyAlignment="1">
      <alignment horizontal="right" vertical="center" shrinkToFit="1"/>
    </xf>
    <xf numFmtId="207" fontId="3" fillId="0" borderId="17" xfId="0" applyNumberFormat="1" applyFont="1" applyFill="1" applyBorder="1" applyAlignment="1">
      <alignment horizontal="right" vertical="center" shrinkToFit="1"/>
    </xf>
    <xf numFmtId="207" fontId="3" fillId="0" borderId="15" xfId="0" applyNumberFormat="1" applyFont="1" applyFill="1" applyBorder="1" applyAlignment="1">
      <alignment horizontal="right" vertical="center"/>
    </xf>
    <xf numFmtId="207" fontId="3" fillId="0" borderId="17" xfId="0" applyNumberFormat="1" applyFont="1" applyFill="1" applyBorder="1" applyAlignment="1">
      <alignment horizontal="right" vertical="center"/>
    </xf>
    <xf numFmtId="207" fontId="3" fillId="0" borderId="11" xfId="0" applyNumberFormat="1" applyFont="1" applyFill="1" applyBorder="1" applyAlignment="1">
      <alignment horizontal="right" vertical="center"/>
    </xf>
    <xf numFmtId="207" fontId="3" fillId="0" borderId="11" xfId="49" applyNumberFormat="1" applyFont="1" applyFill="1" applyBorder="1" applyAlignment="1">
      <alignment horizontal="right" vertical="center" shrinkToFit="1"/>
    </xf>
    <xf numFmtId="207" fontId="3" fillId="0" borderId="11" xfId="0" applyNumberFormat="1" applyFont="1" applyFill="1" applyBorder="1" applyAlignment="1">
      <alignment horizontal="right" vertical="center" shrinkToFit="1"/>
    </xf>
    <xf numFmtId="207" fontId="2" fillId="0" borderId="11" xfId="0" applyNumberFormat="1" applyFont="1" applyFill="1" applyBorder="1" applyAlignment="1">
      <alignment horizontal="right" vertical="center" shrinkToFit="1"/>
    </xf>
    <xf numFmtId="207" fontId="3" fillId="0" borderId="13" xfId="49" applyNumberFormat="1" applyFont="1" applyFill="1" applyBorder="1" applyAlignment="1">
      <alignment horizontal="right" vertical="center" shrinkToFit="1"/>
    </xf>
    <xf numFmtId="180" fontId="8" fillId="0" borderId="29" xfId="51" applyNumberFormat="1" applyFont="1" applyBorder="1" applyAlignment="1">
      <alignment vertical="center"/>
    </xf>
    <xf numFmtId="180" fontId="8" fillId="0" borderId="10" xfId="51" applyNumberFormat="1" applyFont="1" applyBorder="1" applyAlignment="1">
      <alignment vertical="center"/>
    </xf>
    <xf numFmtId="180" fontId="9" fillId="0" borderId="16" xfId="51" applyNumberFormat="1" applyFont="1" applyBorder="1" applyAlignment="1">
      <alignment vertical="center"/>
    </xf>
    <xf numFmtId="180" fontId="9" fillId="0" borderId="15" xfId="51" applyNumberFormat="1" applyFont="1" applyBorder="1" applyAlignment="1">
      <alignment vertical="center"/>
    </xf>
    <xf numFmtId="180" fontId="9" fillId="0" borderId="15" xfId="51" applyNumberFormat="1" applyFont="1" applyBorder="1" applyAlignment="1">
      <alignment horizontal="right" vertical="center"/>
    </xf>
    <xf numFmtId="180" fontId="9" fillId="0" borderId="16" xfId="51" applyNumberFormat="1" applyFont="1" applyBorder="1" applyAlignment="1">
      <alignment horizontal="right" vertical="center"/>
    </xf>
    <xf numFmtId="180" fontId="9" fillId="0" borderId="11" xfId="51" applyNumberFormat="1" applyFont="1" applyBorder="1" applyAlignment="1">
      <alignment vertical="center"/>
    </xf>
    <xf numFmtId="180" fontId="9" fillId="0" borderId="11" xfId="51" applyNumberFormat="1" applyFont="1" applyBorder="1" applyAlignment="1">
      <alignment horizontal="right" vertical="center"/>
    </xf>
    <xf numFmtId="180" fontId="9" fillId="0" borderId="19" xfId="51" applyNumberFormat="1" applyFont="1" applyBorder="1" applyAlignment="1">
      <alignment horizontal="right" vertical="center"/>
    </xf>
    <xf numFmtId="180" fontId="8" fillId="0" borderId="12" xfId="51" applyNumberFormat="1" applyFont="1" applyBorder="1" applyAlignment="1">
      <alignment vertical="center"/>
    </xf>
    <xf numFmtId="180" fontId="9" fillId="0" borderId="17" xfId="51" applyNumberFormat="1" applyFont="1" applyBorder="1" applyAlignment="1">
      <alignment vertical="center"/>
    </xf>
    <xf numFmtId="180" fontId="9" fillId="0" borderId="17" xfId="51" applyNumberFormat="1" applyFont="1" applyBorder="1" applyAlignment="1">
      <alignment horizontal="right" vertical="center"/>
    </xf>
    <xf numFmtId="180" fontId="9" fillId="0" borderId="13" xfId="51" applyNumberFormat="1" applyFont="1" applyBorder="1" applyAlignment="1">
      <alignment horizontal="right" vertical="center"/>
    </xf>
    <xf numFmtId="3" fontId="3" fillId="0" borderId="16" xfId="49" applyNumberFormat="1" applyFont="1" applyBorder="1" applyAlignment="1">
      <alignment horizontal="right" vertical="center"/>
    </xf>
    <xf numFmtId="3" fontId="3" fillId="0" borderId="17" xfId="49" applyNumberFormat="1" applyFont="1" applyBorder="1" applyAlignment="1">
      <alignment horizontal="right" vertical="center"/>
    </xf>
    <xf numFmtId="207" fontId="3" fillId="0" borderId="0" xfId="49" applyNumberFormat="1" applyFont="1" applyFill="1" applyBorder="1" applyAlignment="1">
      <alignment horizontal="right" vertical="center" shrinkToFit="1"/>
    </xf>
    <xf numFmtId="38" fontId="3" fillId="0" borderId="15" xfId="49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distributed" vertical="center"/>
    </xf>
    <xf numFmtId="204" fontId="15" fillId="0" borderId="17" xfId="49" applyNumberFormat="1" applyFont="1" applyFill="1" applyBorder="1" applyAlignment="1">
      <alignment vertical="center"/>
    </xf>
    <xf numFmtId="204" fontId="15" fillId="0" borderId="15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 shrinkToFit="1"/>
    </xf>
    <xf numFmtId="38" fontId="8" fillId="0" borderId="10" xfId="49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8" fillId="0" borderId="12" xfId="0" applyNumberFormat="1" applyFont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38" fontId="8" fillId="0" borderId="10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38" fontId="8" fillId="0" borderId="0" xfId="0" applyNumberFormat="1" applyFont="1" applyAlignment="1">
      <alignment/>
    </xf>
    <xf numFmtId="0" fontId="18" fillId="0" borderId="29" xfId="0" applyFont="1" applyBorder="1" applyAlignment="1">
      <alignment horizontal="distributed" vertical="center"/>
    </xf>
    <xf numFmtId="204" fontId="18" fillId="0" borderId="30" xfId="0" applyNumberFormat="1" applyFont="1" applyBorder="1" applyAlignment="1">
      <alignment vertical="center"/>
    </xf>
    <xf numFmtId="204" fontId="18" fillId="0" borderId="10" xfId="0" applyNumberFormat="1" applyFont="1" applyBorder="1" applyAlignment="1">
      <alignment horizontal="right" vertical="center"/>
    </xf>
    <xf numFmtId="204" fontId="18" fillId="0" borderId="12" xfId="0" applyNumberFormat="1" applyFont="1" applyBorder="1" applyAlignment="1">
      <alignment horizontal="right" vertical="center"/>
    </xf>
    <xf numFmtId="204" fontId="18" fillId="0" borderId="30" xfId="49" applyNumberFormat="1" applyFont="1" applyBorder="1" applyAlignment="1">
      <alignment vertical="center"/>
    </xf>
    <xf numFmtId="204" fontId="18" fillId="0" borderId="10" xfId="49" applyNumberFormat="1" applyFont="1" applyFill="1" applyBorder="1" applyAlignment="1">
      <alignment vertical="center"/>
    </xf>
    <xf numFmtId="204" fontId="18" fillId="0" borderId="12" xfId="0" applyNumberFormat="1" applyFont="1" applyBorder="1" applyAlignment="1">
      <alignment vertical="center"/>
    </xf>
    <xf numFmtId="181" fontId="19" fillId="0" borderId="0" xfId="49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0" xfId="0" applyFont="1" applyAlignment="1">
      <alignment/>
    </xf>
    <xf numFmtId="207" fontId="8" fillId="0" borderId="15" xfId="0" applyNumberFormat="1" applyFont="1" applyFill="1" applyBorder="1" applyAlignment="1">
      <alignment horizontal="right" vertical="center" shrinkToFit="1"/>
    </xf>
    <xf numFmtId="207" fontId="8" fillId="0" borderId="12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207" fontId="8" fillId="0" borderId="17" xfId="0" applyNumberFormat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8" fontId="21" fillId="0" borderId="0" xfId="49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vertical="center"/>
    </xf>
    <xf numFmtId="20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wrapText="1"/>
    </xf>
    <xf numFmtId="204" fontId="21" fillId="0" borderId="0" xfId="0" applyNumberFormat="1" applyFont="1" applyFill="1" applyBorder="1" applyAlignment="1">
      <alignment/>
    </xf>
    <xf numFmtId="204" fontId="21" fillId="0" borderId="0" xfId="0" applyNumberFormat="1" applyFont="1" applyFill="1" applyAlignment="1">
      <alignment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38" fontId="8" fillId="0" borderId="28" xfId="0" applyNumberFormat="1" applyFont="1" applyFill="1" applyBorder="1" applyAlignment="1">
      <alignment horizontal="right" vertical="center"/>
    </xf>
    <xf numFmtId="183" fontId="8" fillId="0" borderId="26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185" fontId="8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3" fontId="8" fillId="0" borderId="17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185" fontId="8" fillId="0" borderId="26" xfId="0" applyNumberFormat="1" applyFont="1" applyBorder="1" applyAlignment="1">
      <alignment vertical="center"/>
    </xf>
    <xf numFmtId="183" fontId="8" fillId="0" borderId="23" xfId="0" applyNumberFormat="1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38" fontId="8" fillId="0" borderId="21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212" fontId="8" fillId="0" borderId="3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212" fontId="8" fillId="0" borderId="14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38" fontId="8" fillId="0" borderId="29" xfId="49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3" fontId="9" fillId="0" borderId="13" xfId="49" applyNumberFormat="1" applyFont="1" applyBorder="1" applyAlignment="1">
      <alignment horizontal="right" vertical="center"/>
    </xf>
    <xf numFmtId="38" fontId="3" fillId="0" borderId="33" xfId="49" applyFont="1" applyFill="1" applyBorder="1" applyAlignment="1">
      <alignment horizontal="center" vertical="center" wrapText="1"/>
    </xf>
    <xf numFmtId="38" fontId="3" fillId="0" borderId="18" xfId="49" applyFont="1" applyFill="1" applyBorder="1" applyAlignment="1">
      <alignment horizontal="center" vertical="center" wrapText="1"/>
    </xf>
    <xf numFmtId="38" fontId="3" fillId="0" borderId="34" xfId="49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8" fontId="3" fillId="0" borderId="18" xfId="49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38" fontId="3" fillId="0" borderId="18" xfId="49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distributed" vertical="center" wrapText="1"/>
    </xf>
    <xf numFmtId="38" fontId="3" fillId="0" borderId="34" xfId="49" applyFont="1" applyFill="1" applyBorder="1" applyAlignment="1">
      <alignment horizontal="center" vertical="center" wrapText="1"/>
    </xf>
    <xf numFmtId="38" fontId="2" fillId="0" borderId="27" xfId="49" applyFont="1" applyFill="1" applyBorder="1" applyAlignment="1">
      <alignment horizontal="distributed" vertical="center"/>
    </xf>
    <xf numFmtId="38" fontId="2" fillId="0" borderId="29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distributed" vertical="center" wrapText="1"/>
    </xf>
    <xf numFmtId="38" fontId="3" fillId="0" borderId="11" xfId="49" applyFont="1" applyFill="1" applyBorder="1" applyAlignment="1">
      <alignment horizontal="distributed" vertical="center" wrapText="1"/>
    </xf>
    <xf numFmtId="38" fontId="3" fillId="0" borderId="27" xfId="49" applyFont="1" applyFill="1" applyBorder="1" applyAlignment="1">
      <alignment horizontal="distributed" vertical="center"/>
    </xf>
    <xf numFmtId="38" fontId="3" fillId="0" borderId="29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18" xfId="49" applyFont="1" applyFill="1" applyBorder="1" applyAlignment="1">
      <alignment horizontal="distributed" vertical="center" wrapText="1"/>
    </xf>
    <xf numFmtId="38" fontId="3" fillId="0" borderId="10" xfId="49" applyFont="1" applyBorder="1" applyAlignment="1">
      <alignment horizontal="center" vertical="center" wrapText="1"/>
    </xf>
    <xf numFmtId="38" fontId="3" fillId="0" borderId="11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27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38" fontId="3" fillId="0" borderId="13" xfId="49" applyFont="1" applyBorder="1" applyAlignment="1">
      <alignment horizontal="center" vertical="center" wrapText="1"/>
    </xf>
    <xf numFmtId="38" fontId="3" fillId="0" borderId="27" xfId="49" applyFont="1" applyBorder="1" applyAlignment="1">
      <alignment horizontal="distributed" vertical="center" wrapText="1"/>
    </xf>
    <xf numFmtId="38" fontId="3" fillId="0" borderId="29" xfId="49" applyFont="1" applyBorder="1" applyAlignment="1">
      <alignment horizontal="distributed" vertical="center" wrapText="1"/>
    </xf>
    <xf numFmtId="38" fontId="3" fillId="0" borderId="14" xfId="49" applyFont="1" applyBorder="1" applyAlignment="1">
      <alignment horizontal="distributed" vertical="center" wrapText="1"/>
    </xf>
    <xf numFmtId="38" fontId="3" fillId="0" borderId="19" xfId="49" applyFont="1" applyBorder="1" applyAlignment="1">
      <alignment horizontal="distributed" vertical="center" wrapText="1"/>
    </xf>
    <xf numFmtId="38" fontId="3" fillId="0" borderId="10" xfId="49" applyFont="1" applyBorder="1" applyAlignment="1">
      <alignment horizontal="distributed" vertical="center" wrapText="1"/>
    </xf>
    <xf numFmtId="38" fontId="3" fillId="0" borderId="11" xfId="49" applyFont="1" applyBorder="1" applyAlignment="1">
      <alignment horizontal="distributed" vertical="center" wrapText="1"/>
    </xf>
    <xf numFmtId="38" fontId="3" fillId="0" borderId="29" xfId="49" applyFont="1" applyBorder="1" applyAlignment="1">
      <alignment horizontal="center" vertical="center" wrapText="1"/>
    </xf>
    <xf numFmtId="38" fontId="3" fillId="0" borderId="19" xfId="49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 wrapText="1"/>
    </xf>
    <xf numFmtId="38" fontId="3" fillId="0" borderId="11" xfId="49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 wrapText="1"/>
    </xf>
    <xf numFmtId="0" fontId="15" fillId="0" borderId="19" xfId="0" applyFont="1" applyBorder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 wrapText="1"/>
    </xf>
    <xf numFmtId="0" fontId="15" fillId="0" borderId="11" xfId="0" applyFont="1" applyBorder="1" applyAlignment="1">
      <alignment horizontal="distributed" vertical="center" wrapText="1"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distributed" vertical="center" wrapText="1"/>
    </xf>
    <xf numFmtId="38" fontId="15" fillId="0" borderId="12" xfId="49" applyFont="1" applyBorder="1" applyAlignment="1">
      <alignment horizontal="center" vertical="center" wrapText="1"/>
    </xf>
    <xf numFmtId="38" fontId="15" fillId="0" borderId="13" xfId="49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204" fontId="3" fillId="0" borderId="10" xfId="0" applyNumberFormat="1" applyFont="1" applyFill="1" applyBorder="1" applyAlignment="1">
      <alignment horizontal="distributed" vertical="center"/>
    </xf>
    <xf numFmtId="204" fontId="3" fillId="0" borderId="11" xfId="0" applyNumberFormat="1" applyFont="1" applyFill="1" applyBorder="1" applyAlignment="1">
      <alignment horizontal="distributed" vertical="center"/>
    </xf>
    <xf numFmtId="204" fontId="17" fillId="0" borderId="27" xfId="0" applyNumberFormat="1" applyFont="1" applyFill="1" applyBorder="1" applyAlignment="1">
      <alignment horizontal="center" vertical="center" wrapText="1"/>
    </xf>
    <xf numFmtId="204" fontId="17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04" fontId="17" fillId="0" borderId="10" xfId="0" applyNumberFormat="1" applyFont="1" applyFill="1" applyBorder="1" applyAlignment="1">
      <alignment horizontal="center" vertical="center" wrapText="1"/>
    </xf>
    <xf numFmtId="204" fontId="17" fillId="0" borderId="11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80" zoomScaleNormal="80" zoomScalePageLayoutView="0" workbookViewId="0" topLeftCell="B1">
      <pane ySplit="4" topLeftCell="A5" activePane="bottomLeft" state="frozen"/>
      <selection pane="topLeft" activeCell="C29" sqref="C29"/>
      <selection pane="bottomLeft" activeCell="M36" sqref="M36:N36"/>
    </sheetView>
  </sheetViews>
  <sheetFormatPr defaultColWidth="9.00390625" defaultRowHeight="29.25" customHeight="1"/>
  <cols>
    <col min="1" max="1" width="3.625" style="30" customWidth="1"/>
    <col min="2" max="2" width="16.25390625" style="30" customWidth="1"/>
    <col min="3" max="6" width="10.625" style="30" customWidth="1"/>
    <col min="7" max="7" width="12.125" style="30" bestFit="1" customWidth="1"/>
    <col min="8" max="8" width="12.50390625" style="30" customWidth="1"/>
    <col min="9" max="14" width="14.375" style="30" customWidth="1"/>
    <col min="15" max="16384" width="9.00390625" style="30" customWidth="1"/>
  </cols>
  <sheetData>
    <row r="1" spans="1:16" s="107" customFormat="1" ht="29.25" customHeight="1">
      <c r="A1" s="103" t="s">
        <v>176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105"/>
      <c r="P1" s="106"/>
    </row>
    <row r="2" spans="1:16" s="29" customFormat="1" ht="29.25" customHeight="1">
      <c r="A2" s="336" t="s">
        <v>59</v>
      </c>
      <c r="B2" s="337"/>
      <c r="C2" s="334" t="s">
        <v>97</v>
      </c>
      <c r="D2" s="322" t="s">
        <v>33</v>
      </c>
      <c r="E2" s="323"/>
      <c r="F2" s="324"/>
      <c r="G2" s="325" t="s">
        <v>118</v>
      </c>
      <c r="H2" s="331" t="s">
        <v>117</v>
      </c>
      <c r="I2" s="320" t="s">
        <v>40</v>
      </c>
      <c r="J2" s="321" t="s">
        <v>57</v>
      </c>
      <c r="K2" s="340" t="s">
        <v>85</v>
      </c>
      <c r="L2" s="329" t="s">
        <v>41</v>
      </c>
      <c r="M2" s="327" t="s">
        <v>99</v>
      </c>
      <c r="N2" s="331" t="s">
        <v>58</v>
      </c>
      <c r="O2" s="330"/>
      <c r="P2" s="330"/>
    </row>
    <row r="3" spans="1:16" s="29" customFormat="1" ht="54.75" customHeight="1">
      <c r="A3" s="338"/>
      <c r="B3" s="339"/>
      <c r="C3" s="335"/>
      <c r="D3" s="147" t="s">
        <v>100</v>
      </c>
      <c r="E3" s="148" t="s">
        <v>101</v>
      </c>
      <c r="F3" s="149" t="s">
        <v>119</v>
      </c>
      <c r="G3" s="326"/>
      <c r="H3" s="331"/>
      <c r="I3" s="320"/>
      <c r="J3" s="321"/>
      <c r="K3" s="340"/>
      <c r="L3" s="329"/>
      <c r="M3" s="328"/>
      <c r="N3" s="331"/>
      <c r="O3" s="330"/>
      <c r="P3" s="330"/>
    </row>
    <row r="4" spans="1:14" s="62" customFormat="1" ht="28.5" customHeight="1">
      <c r="A4" s="332" t="s">
        <v>131</v>
      </c>
      <c r="B4" s="333"/>
      <c r="C4" s="234">
        <f>SUM(C5:C28)</f>
        <v>408</v>
      </c>
      <c r="D4" s="235">
        <f>SUM(D5:D28)</f>
        <v>12747</v>
      </c>
      <c r="E4" s="235">
        <f>SUM(E5:E28)</f>
        <v>12733</v>
      </c>
      <c r="F4" s="235">
        <f>SUM(F5:F28)</f>
        <v>14</v>
      </c>
      <c r="G4" s="235">
        <v>5261606</v>
      </c>
      <c r="H4" s="243">
        <v>19169248</v>
      </c>
      <c r="I4" s="234">
        <v>2879321</v>
      </c>
      <c r="J4" s="235">
        <v>3010556</v>
      </c>
      <c r="K4" s="235">
        <v>33036791</v>
      </c>
      <c r="L4" s="235">
        <v>942988</v>
      </c>
      <c r="M4" s="235">
        <v>12603718</v>
      </c>
      <c r="N4" s="243">
        <v>1178584</v>
      </c>
    </row>
    <row r="5" spans="1:14" s="110" customFormat="1" ht="28.5" customHeight="1">
      <c r="A5" s="108">
        <v>9</v>
      </c>
      <c r="B5" s="109" t="s">
        <v>23</v>
      </c>
      <c r="C5" s="236">
        <v>19</v>
      </c>
      <c r="D5" s="237">
        <v>614</v>
      </c>
      <c r="E5" s="237">
        <v>614</v>
      </c>
      <c r="F5" s="238" t="s">
        <v>115</v>
      </c>
      <c r="G5" s="237">
        <v>172442</v>
      </c>
      <c r="H5" s="244">
        <v>472868</v>
      </c>
      <c r="I5" s="236">
        <v>20258</v>
      </c>
      <c r="J5" s="237">
        <v>30275</v>
      </c>
      <c r="K5" s="237">
        <v>927526</v>
      </c>
      <c r="L5" s="237">
        <v>13771</v>
      </c>
      <c r="M5" s="237">
        <v>432371</v>
      </c>
      <c r="N5" s="244">
        <v>49641</v>
      </c>
    </row>
    <row r="6" spans="1:15" s="110" customFormat="1" ht="28.5" customHeight="1">
      <c r="A6" s="108">
        <v>10</v>
      </c>
      <c r="B6" s="109" t="s">
        <v>24</v>
      </c>
      <c r="C6" s="236">
        <v>1</v>
      </c>
      <c r="D6" s="237">
        <v>9</v>
      </c>
      <c r="E6" s="237">
        <v>9</v>
      </c>
      <c r="F6" s="238" t="s">
        <v>115</v>
      </c>
      <c r="G6" s="239" t="s">
        <v>173</v>
      </c>
      <c r="H6" s="245" t="s">
        <v>173</v>
      </c>
      <c r="I6" s="239" t="s">
        <v>115</v>
      </c>
      <c r="J6" s="238" t="s">
        <v>115</v>
      </c>
      <c r="K6" s="245" t="s">
        <v>173</v>
      </c>
      <c r="L6" s="238" t="s">
        <v>115</v>
      </c>
      <c r="M6" s="245" t="s">
        <v>173</v>
      </c>
      <c r="N6" s="245" t="s">
        <v>115</v>
      </c>
      <c r="O6" s="111"/>
    </row>
    <row r="7" spans="1:14" s="110" customFormat="1" ht="28.5" customHeight="1">
      <c r="A7" s="108">
        <v>11</v>
      </c>
      <c r="B7" s="109" t="s">
        <v>169</v>
      </c>
      <c r="C7" s="236">
        <v>8</v>
      </c>
      <c r="D7" s="237">
        <v>130</v>
      </c>
      <c r="E7" s="237">
        <v>130</v>
      </c>
      <c r="F7" s="238" t="s">
        <v>115</v>
      </c>
      <c r="G7" s="237">
        <v>21215</v>
      </c>
      <c r="H7" s="244">
        <v>17883</v>
      </c>
      <c r="I7" s="239" t="s">
        <v>230</v>
      </c>
      <c r="J7" s="238" t="s">
        <v>230</v>
      </c>
      <c r="K7" s="237">
        <v>53744</v>
      </c>
      <c r="L7" s="238" t="s">
        <v>230</v>
      </c>
      <c r="M7" s="237">
        <v>33841</v>
      </c>
      <c r="N7" s="245" t="s">
        <v>230</v>
      </c>
    </row>
    <row r="8" spans="1:14" s="110" customFormat="1" ht="28.5" customHeight="1">
      <c r="A8" s="108">
        <v>12</v>
      </c>
      <c r="B8" s="109" t="s">
        <v>170</v>
      </c>
      <c r="C8" s="236">
        <v>38</v>
      </c>
      <c r="D8" s="237">
        <v>799</v>
      </c>
      <c r="E8" s="237">
        <v>796</v>
      </c>
      <c r="F8" s="237">
        <v>3</v>
      </c>
      <c r="G8" s="237">
        <v>246333</v>
      </c>
      <c r="H8" s="244">
        <v>1406062</v>
      </c>
      <c r="I8" s="236">
        <v>96806</v>
      </c>
      <c r="J8" s="237">
        <v>105316</v>
      </c>
      <c r="K8" s="237">
        <v>1997366</v>
      </c>
      <c r="L8" s="237">
        <v>40212</v>
      </c>
      <c r="M8" s="237">
        <v>532469</v>
      </c>
      <c r="N8" s="244">
        <v>176517</v>
      </c>
    </row>
    <row r="9" spans="1:14" s="110" customFormat="1" ht="28.5" customHeight="1">
      <c r="A9" s="108">
        <v>13</v>
      </c>
      <c r="B9" s="109" t="s">
        <v>171</v>
      </c>
      <c r="C9" s="236">
        <v>64</v>
      </c>
      <c r="D9" s="237">
        <v>732</v>
      </c>
      <c r="E9" s="237">
        <v>729</v>
      </c>
      <c r="F9" s="237">
        <v>3</v>
      </c>
      <c r="G9" s="237">
        <v>229304</v>
      </c>
      <c r="H9" s="244">
        <v>599793</v>
      </c>
      <c r="I9" s="239">
        <v>51252</v>
      </c>
      <c r="J9" s="238">
        <v>45878</v>
      </c>
      <c r="K9" s="237">
        <v>987363</v>
      </c>
      <c r="L9" s="238">
        <v>9257</v>
      </c>
      <c r="M9" s="237">
        <v>356846</v>
      </c>
      <c r="N9" s="245">
        <v>22827</v>
      </c>
    </row>
    <row r="10" spans="1:14" s="110" customFormat="1" ht="28.5" customHeight="1">
      <c r="A10" s="108">
        <v>14</v>
      </c>
      <c r="B10" s="109" t="s">
        <v>25</v>
      </c>
      <c r="C10" s="236">
        <v>6</v>
      </c>
      <c r="D10" s="237">
        <v>88</v>
      </c>
      <c r="E10" s="237">
        <v>88</v>
      </c>
      <c r="F10" s="238" t="s">
        <v>115</v>
      </c>
      <c r="G10" s="237">
        <v>19871</v>
      </c>
      <c r="H10" s="244">
        <v>47003</v>
      </c>
      <c r="I10" s="239" t="s">
        <v>230</v>
      </c>
      <c r="J10" s="238" t="s">
        <v>230</v>
      </c>
      <c r="K10" s="237">
        <v>86446</v>
      </c>
      <c r="L10" s="238" t="s">
        <v>230</v>
      </c>
      <c r="M10" s="237">
        <v>37374</v>
      </c>
      <c r="N10" s="245" t="s">
        <v>230</v>
      </c>
    </row>
    <row r="11" spans="1:14" s="110" customFormat="1" ht="28.5" customHeight="1">
      <c r="A11" s="108">
        <v>15</v>
      </c>
      <c r="B11" s="109" t="s">
        <v>26</v>
      </c>
      <c r="C11" s="236">
        <v>7</v>
      </c>
      <c r="D11" s="237">
        <v>211</v>
      </c>
      <c r="E11" s="237">
        <v>211</v>
      </c>
      <c r="F11" s="238" t="s">
        <v>115</v>
      </c>
      <c r="G11" s="237">
        <v>57684</v>
      </c>
      <c r="H11" s="244">
        <v>133096</v>
      </c>
      <c r="I11" s="239" t="s">
        <v>230</v>
      </c>
      <c r="J11" s="238" t="s">
        <v>230</v>
      </c>
      <c r="K11" s="237">
        <v>275913</v>
      </c>
      <c r="L11" s="238" t="s">
        <v>230</v>
      </c>
      <c r="M11" s="237">
        <v>132532</v>
      </c>
      <c r="N11" s="245" t="s">
        <v>230</v>
      </c>
    </row>
    <row r="12" spans="1:15" s="110" customFormat="1" ht="28.5" customHeight="1">
      <c r="A12" s="108">
        <v>16</v>
      </c>
      <c r="B12" s="109" t="s">
        <v>228</v>
      </c>
      <c r="C12" s="236">
        <v>4</v>
      </c>
      <c r="D12" s="237">
        <v>192</v>
      </c>
      <c r="E12" s="237">
        <v>192</v>
      </c>
      <c r="F12" s="238" t="s">
        <v>115</v>
      </c>
      <c r="G12" s="237">
        <v>120169</v>
      </c>
      <c r="H12" s="244">
        <v>1078278</v>
      </c>
      <c r="I12" s="239" t="s">
        <v>173</v>
      </c>
      <c r="J12" s="238" t="s">
        <v>173</v>
      </c>
      <c r="K12" s="237">
        <v>3292611</v>
      </c>
      <c r="L12" s="238" t="s">
        <v>173</v>
      </c>
      <c r="M12" s="237">
        <v>2058771</v>
      </c>
      <c r="N12" s="245" t="s">
        <v>173</v>
      </c>
      <c r="O12" s="255"/>
    </row>
    <row r="13" spans="1:14" s="110" customFormat="1" ht="28.5" customHeight="1">
      <c r="A13" s="108">
        <v>17</v>
      </c>
      <c r="B13" s="109" t="s">
        <v>27</v>
      </c>
      <c r="C13" s="236">
        <v>1</v>
      </c>
      <c r="D13" s="237">
        <v>9</v>
      </c>
      <c r="E13" s="237">
        <v>9</v>
      </c>
      <c r="F13" s="238" t="s">
        <v>115</v>
      </c>
      <c r="G13" s="238" t="s">
        <v>230</v>
      </c>
      <c r="H13" s="245" t="s">
        <v>230</v>
      </c>
      <c r="I13" s="239" t="s">
        <v>115</v>
      </c>
      <c r="J13" s="238" t="s">
        <v>115</v>
      </c>
      <c r="K13" s="238" t="s">
        <v>230</v>
      </c>
      <c r="L13" s="238" t="s">
        <v>115</v>
      </c>
      <c r="M13" s="238" t="s">
        <v>230</v>
      </c>
      <c r="N13" s="245" t="s">
        <v>115</v>
      </c>
    </row>
    <row r="14" spans="1:14" s="110" customFormat="1" ht="28.5" customHeight="1">
      <c r="A14" s="108">
        <v>18</v>
      </c>
      <c r="B14" s="109" t="s">
        <v>28</v>
      </c>
      <c r="C14" s="236">
        <v>42</v>
      </c>
      <c r="D14" s="237">
        <v>1846</v>
      </c>
      <c r="E14" s="237">
        <v>1845</v>
      </c>
      <c r="F14" s="238">
        <v>1</v>
      </c>
      <c r="G14" s="237">
        <v>935009</v>
      </c>
      <c r="H14" s="244">
        <v>3943843</v>
      </c>
      <c r="I14" s="236">
        <v>587619</v>
      </c>
      <c r="J14" s="237">
        <v>580898</v>
      </c>
      <c r="K14" s="237">
        <v>6424030</v>
      </c>
      <c r="L14" s="237">
        <v>253831</v>
      </c>
      <c r="M14" s="237">
        <v>2126509</v>
      </c>
      <c r="N14" s="244">
        <v>236271</v>
      </c>
    </row>
    <row r="15" spans="1:14" s="110" customFormat="1" ht="28.5" customHeight="1">
      <c r="A15" s="108">
        <v>19</v>
      </c>
      <c r="B15" s="109" t="s">
        <v>195</v>
      </c>
      <c r="C15" s="236">
        <v>4</v>
      </c>
      <c r="D15" s="237">
        <v>243</v>
      </c>
      <c r="E15" s="237">
        <v>243</v>
      </c>
      <c r="F15" s="238" t="s">
        <v>115</v>
      </c>
      <c r="G15" s="238" t="s">
        <v>173</v>
      </c>
      <c r="H15" s="245" t="s">
        <v>173</v>
      </c>
      <c r="I15" s="239" t="s">
        <v>230</v>
      </c>
      <c r="J15" s="238" t="s">
        <v>230</v>
      </c>
      <c r="K15" s="239" t="s">
        <v>173</v>
      </c>
      <c r="L15" s="238" t="s">
        <v>230</v>
      </c>
      <c r="M15" s="239" t="s">
        <v>173</v>
      </c>
      <c r="N15" s="245" t="s">
        <v>230</v>
      </c>
    </row>
    <row r="16" spans="1:14" s="110" customFormat="1" ht="28.5" customHeight="1">
      <c r="A16" s="108">
        <v>20</v>
      </c>
      <c r="B16" s="109" t="s">
        <v>29</v>
      </c>
      <c r="C16" s="239" t="s">
        <v>115</v>
      </c>
      <c r="D16" s="238" t="s">
        <v>115</v>
      </c>
      <c r="E16" s="238" t="s">
        <v>115</v>
      </c>
      <c r="F16" s="238" t="s">
        <v>115</v>
      </c>
      <c r="G16" s="238" t="s">
        <v>115</v>
      </c>
      <c r="H16" s="245" t="s">
        <v>115</v>
      </c>
      <c r="I16" s="239" t="s">
        <v>115</v>
      </c>
      <c r="J16" s="238" t="s">
        <v>115</v>
      </c>
      <c r="K16" s="238" t="s">
        <v>115</v>
      </c>
      <c r="L16" s="238" t="s">
        <v>115</v>
      </c>
      <c r="M16" s="238" t="s">
        <v>115</v>
      </c>
      <c r="N16" s="245" t="s">
        <v>115</v>
      </c>
    </row>
    <row r="17" spans="1:14" s="110" customFormat="1" ht="28.5" customHeight="1">
      <c r="A17" s="108">
        <v>21</v>
      </c>
      <c r="B17" s="109" t="s">
        <v>30</v>
      </c>
      <c r="C17" s="236">
        <v>19</v>
      </c>
      <c r="D17" s="237">
        <v>375</v>
      </c>
      <c r="E17" s="237">
        <v>375</v>
      </c>
      <c r="F17" s="238" t="s">
        <v>115</v>
      </c>
      <c r="G17" s="237">
        <v>169210</v>
      </c>
      <c r="H17" s="244">
        <v>391748</v>
      </c>
      <c r="I17" s="236">
        <v>91321</v>
      </c>
      <c r="J17" s="237">
        <v>79282</v>
      </c>
      <c r="K17" s="237">
        <v>957996</v>
      </c>
      <c r="L17" s="237">
        <v>24165</v>
      </c>
      <c r="M17" s="237">
        <v>525572</v>
      </c>
      <c r="N17" s="244">
        <v>27058</v>
      </c>
    </row>
    <row r="18" spans="1:15" s="110" customFormat="1" ht="28.5" customHeight="1">
      <c r="A18" s="108">
        <v>22</v>
      </c>
      <c r="B18" s="109" t="s">
        <v>140</v>
      </c>
      <c r="C18" s="236">
        <v>5</v>
      </c>
      <c r="D18" s="237">
        <v>59</v>
      </c>
      <c r="E18" s="237">
        <v>59</v>
      </c>
      <c r="F18" s="238" t="s">
        <v>115</v>
      </c>
      <c r="G18" s="237">
        <v>23432</v>
      </c>
      <c r="H18" s="244">
        <v>34754</v>
      </c>
      <c r="I18" s="239" t="s">
        <v>115</v>
      </c>
      <c r="J18" s="238" t="s">
        <v>115</v>
      </c>
      <c r="K18" s="237">
        <v>64933</v>
      </c>
      <c r="L18" s="238" t="s">
        <v>115</v>
      </c>
      <c r="M18" s="237">
        <v>28743</v>
      </c>
      <c r="N18" s="245" t="s">
        <v>115</v>
      </c>
      <c r="O18" s="111"/>
    </row>
    <row r="19" spans="1:15" s="110" customFormat="1" ht="28.5" customHeight="1">
      <c r="A19" s="108">
        <v>23</v>
      </c>
      <c r="B19" s="109" t="s">
        <v>150</v>
      </c>
      <c r="C19" s="236">
        <v>6</v>
      </c>
      <c r="D19" s="237">
        <v>744</v>
      </c>
      <c r="E19" s="237">
        <v>744</v>
      </c>
      <c r="F19" s="238" t="s">
        <v>115</v>
      </c>
      <c r="G19" s="237">
        <v>469750</v>
      </c>
      <c r="H19" s="244">
        <v>2201440</v>
      </c>
      <c r="I19" s="239" t="s">
        <v>173</v>
      </c>
      <c r="J19" s="238" t="s">
        <v>173</v>
      </c>
      <c r="K19" s="237">
        <v>3117494</v>
      </c>
      <c r="L19" s="238" t="s">
        <v>173</v>
      </c>
      <c r="M19" s="237">
        <v>854994</v>
      </c>
      <c r="N19" s="245" t="s">
        <v>173</v>
      </c>
      <c r="O19" s="111"/>
    </row>
    <row r="20" spans="1:14" s="110" customFormat="1" ht="28.5" customHeight="1">
      <c r="A20" s="108">
        <v>24</v>
      </c>
      <c r="B20" s="109" t="s">
        <v>229</v>
      </c>
      <c r="C20" s="236">
        <v>59</v>
      </c>
      <c r="D20" s="237">
        <v>1228</v>
      </c>
      <c r="E20" s="237">
        <v>1226</v>
      </c>
      <c r="F20" s="237">
        <v>2</v>
      </c>
      <c r="G20" s="237">
        <v>461156</v>
      </c>
      <c r="H20" s="244">
        <v>1511511</v>
      </c>
      <c r="I20" s="236">
        <v>249487</v>
      </c>
      <c r="J20" s="237">
        <v>233455</v>
      </c>
      <c r="K20" s="237">
        <v>2585003</v>
      </c>
      <c r="L20" s="237">
        <v>99612</v>
      </c>
      <c r="M20" s="237">
        <v>936038</v>
      </c>
      <c r="N20" s="244">
        <v>189354</v>
      </c>
    </row>
    <row r="21" spans="1:14" s="110" customFormat="1" ht="28.5" customHeight="1">
      <c r="A21" s="108">
        <v>25</v>
      </c>
      <c r="B21" s="146" t="s">
        <v>190</v>
      </c>
      <c r="C21" s="237">
        <v>15</v>
      </c>
      <c r="D21" s="237">
        <v>288</v>
      </c>
      <c r="E21" s="237">
        <v>288</v>
      </c>
      <c r="F21" s="238" t="s">
        <v>115</v>
      </c>
      <c r="G21" s="237">
        <v>99380</v>
      </c>
      <c r="H21" s="244">
        <v>703639</v>
      </c>
      <c r="I21" s="239" t="s">
        <v>230</v>
      </c>
      <c r="J21" s="238" t="s">
        <v>230</v>
      </c>
      <c r="K21" s="237">
        <v>853956</v>
      </c>
      <c r="L21" s="238" t="s">
        <v>230</v>
      </c>
      <c r="M21" s="237">
        <v>141423</v>
      </c>
      <c r="N21" s="245" t="s">
        <v>230</v>
      </c>
    </row>
    <row r="22" spans="1:14" s="110" customFormat="1" ht="28.5" customHeight="1">
      <c r="A22" s="108">
        <v>26</v>
      </c>
      <c r="B22" s="109" t="s">
        <v>191</v>
      </c>
      <c r="C22" s="236">
        <v>25</v>
      </c>
      <c r="D22" s="237">
        <v>348</v>
      </c>
      <c r="E22" s="237">
        <v>347</v>
      </c>
      <c r="F22" s="238">
        <v>1</v>
      </c>
      <c r="G22" s="237">
        <v>147414</v>
      </c>
      <c r="H22" s="244">
        <v>741485</v>
      </c>
      <c r="I22" s="239" t="s">
        <v>230</v>
      </c>
      <c r="J22" s="238" t="s">
        <v>230</v>
      </c>
      <c r="K22" s="237">
        <v>1168582</v>
      </c>
      <c r="L22" s="238" t="s">
        <v>230</v>
      </c>
      <c r="M22" s="237">
        <v>440660</v>
      </c>
      <c r="N22" s="245" t="s">
        <v>230</v>
      </c>
    </row>
    <row r="23" spans="1:14" s="110" customFormat="1" ht="28.5" customHeight="1">
      <c r="A23" s="108">
        <v>27</v>
      </c>
      <c r="B23" s="109" t="s">
        <v>192</v>
      </c>
      <c r="C23" s="236">
        <v>12</v>
      </c>
      <c r="D23" s="237">
        <v>1090</v>
      </c>
      <c r="E23" s="237">
        <v>1090</v>
      </c>
      <c r="F23" s="238" t="s">
        <v>115</v>
      </c>
      <c r="G23" s="237">
        <v>470023</v>
      </c>
      <c r="H23" s="244">
        <v>736647</v>
      </c>
      <c r="I23" s="236">
        <v>489667</v>
      </c>
      <c r="J23" s="237">
        <v>529791</v>
      </c>
      <c r="K23" s="237">
        <v>2336269</v>
      </c>
      <c r="L23" s="237">
        <v>68509</v>
      </c>
      <c r="M23" s="237">
        <v>1559827</v>
      </c>
      <c r="N23" s="244">
        <v>57216</v>
      </c>
    </row>
    <row r="24" spans="1:14" s="110" customFormat="1" ht="28.5" customHeight="1">
      <c r="A24" s="108">
        <v>28</v>
      </c>
      <c r="B24" s="109" t="s">
        <v>31</v>
      </c>
      <c r="C24" s="236">
        <v>14</v>
      </c>
      <c r="D24" s="237">
        <v>917</v>
      </c>
      <c r="E24" s="237">
        <v>917</v>
      </c>
      <c r="F24" s="238" t="s">
        <v>115</v>
      </c>
      <c r="G24" s="237">
        <v>228815</v>
      </c>
      <c r="H24" s="244">
        <v>749595</v>
      </c>
      <c r="I24" s="239">
        <v>160412</v>
      </c>
      <c r="J24" s="239">
        <v>219556</v>
      </c>
      <c r="K24" s="237">
        <v>1400265</v>
      </c>
      <c r="L24" s="237">
        <v>61996</v>
      </c>
      <c r="M24" s="237">
        <v>611240</v>
      </c>
      <c r="N24" s="244">
        <v>38265</v>
      </c>
    </row>
    <row r="25" spans="1:14" s="110" customFormat="1" ht="28.5" customHeight="1">
      <c r="A25" s="108">
        <v>29</v>
      </c>
      <c r="B25" s="146" t="s">
        <v>70</v>
      </c>
      <c r="C25" s="237">
        <v>11</v>
      </c>
      <c r="D25" s="237">
        <v>709</v>
      </c>
      <c r="E25" s="237">
        <v>708</v>
      </c>
      <c r="F25" s="237">
        <v>1</v>
      </c>
      <c r="G25" s="237">
        <v>401395</v>
      </c>
      <c r="H25" s="244">
        <v>1846240</v>
      </c>
      <c r="I25" s="236">
        <v>196119</v>
      </c>
      <c r="J25" s="237">
        <v>154629</v>
      </c>
      <c r="K25" s="237">
        <v>1760103</v>
      </c>
      <c r="L25" s="237">
        <v>70581</v>
      </c>
      <c r="M25" s="238" t="s">
        <v>272</v>
      </c>
      <c r="N25" s="244">
        <v>33416</v>
      </c>
    </row>
    <row r="26" spans="1:14" s="110" customFormat="1" ht="28.5" customHeight="1">
      <c r="A26" s="108">
        <v>30</v>
      </c>
      <c r="B26" s="109" t="s">
        <v>71</v>
      </c>
      <c r="C26" s="236">
        <v>6</v>
      </c>
      <c r="D26" s="237">
        <v>244</v>
      </c>
      <c r="E26" s="237">
        <v>244</v>
      </c>
      <c r="F26" s="238" t="s">
        <v>115</v>
      </c>
      <c r="G26" s="237">
        <v>88978</v>
      </c>
      <c r="H26" s="244">
        <v>135795</v>
      </c>
      <c r="I26" s="239">
        <v>5429</v>
      </c>
      <c r="J26" s="239">
        <v>5616</v>
      </c>
      <c r="K26" s="237">
        <v>326771</v>
      </c>
      <c r="L26" s="237">
        <v>21701</v>
      </c>
      <c r="M26" s="237">
        <v>161394</v>
      </c>
      <c r="N26" s="244">
        <v>18914</v>
      </c>
    </row>
    <row r="27" spans="1:14" s="110" customFormat="1" ht="28.5" customHeight="1">
      <c r="A27" s="108">
        <v>31</v>
      </c>
      <c r="B27" s="109" t="s">
        <v>73</v>
      </c>
      <c r="C27" s="236">
        <v>36</v>
      </c>
      <c r="D27" s="237">
        <v>1750</v>
      </c>
      <c r="E27" s="237">
        <v>1748</v>
      </c>
      <c r="F27" s="237">
        <v>2</v>
      </c>
      <c r="G27" s="237">
        <v>769608</v>
      </c>
      <c r="H27" s="244">
        <v>2143236</v>
      </c>
      <c r="I27" s="236">
        <v>158151</v>
      </c>
      <c r="J27" s="237">
        <v>163633</v>
      </c>
      <c r="K27" s="237">
        <v>3824360</v>
      </c>
      <c r="L27" s="237">
        <v>107532</v>
      </c>
      <c r="M27" s="237">
        <v>1506420</v>
      </c>
      <c r="N27" s="244">
        <v>87426</v>
      </c>
    </row>
    <row r="28" spans="1:14" s="110" customFormat="1" ht="28.5" customHeight="1">
      <c r="A28" s="112">
        <v>32</v>
      </c>
      <c r="B28" s="113" t="s">
        <v>32</v>
      </c>
      <c r="C28" s="240">
        <v>6</v>
      </c>
      <c r="D28" s="240">
        <v>122</v>
      </c>
      <c r="E28" s="240">
        <v>121</v>
      </c>
      <c r="F28" s="240">
        <v>1</v>
      </c>
      <c r="G28" s="241">
        <v>35490</v>
      </c>
      <c r="H28" s="246">
        <v>36035</v>
      </c>
      <c r="I28" s="242" t="s">
        <v>233</v>
      </c>
      <c r="J28" s="241" t="s">
        <v>233</v>
      </c>
      <c r="K28" s="241">
        <v>104539</v>
      </c>
      <c r="L28" s="241" t="s">
        <v>233</v>
      </c>
      <c r="M28" s="241">
        <v>65102</v>
      </c>
      <c r="N28" s="246" t="s">
        <v>233</v>
      </c>
    </row>
    <row r="29" spans="2:14" ht="29.25" customHeight="1" hidden="1">
      <c r="B29" s="32" t="s">
        <v>206</v>
      </c>
      <c r="C29" s="30">
        <f aca="true" t="shared" si="0" ref="C29:N29">SUM(C5:C28)</f>
        <v>408</v>
      </c>
      <c r="D29" s="30">
        <f t="shared" si="0"/>
        <v>12747</v>
      </c>
      <c r="E29" s="30">
        <f t="shared" si="0"/>
        <v>12733</v>
      </c>
      <c r="F29" s="30">
        <f t="shared" si="0"/>
        <v>14</v>
      </c>
      <c r="G29" s="30">
        <f t="shared" si="0"/>
        <v>5166678</v>
      </c>
      <c r="H29" s="30">
        <f>SUM(H5:H28)</f>
        <v>18930951</v>
      </c>
      <c r="I29" s="30">
        <f t="shared" si="0"/>
        <v>2106521</v>
      </c>
      <c r="J29" s="30">
        <f t="shared" si="0"/>
        <v>2148329</v>
      </c>
      <c r="K29" s="30">
        <f t="shared" si="0"/>
        <v>32545270</v>
      </c>
      <c r="L29" s="30">
        <f t="shared" si="0"/>
        <v>771167</v>
      </c>
      <c r="M29" s="30">
        <f t="shared" si="0"/>
        <v>12542126</v>
      </c>
      <c r="N29" s="30">
        <f t="shared" si="0"/>
        <v>936905</v>
      </c>
    </row>
    <row r="30" spans="2:13" ht="29.25" customHeight="1" hidden="1">
      <c r="B30" s="32" t="s">
        <v>193</v>
      </c>
      <c r="E30" s="151"/>
      <c r="G30" s="30">
        <v>5038</v>
      </c>
      <c r="H30" s="30">
        <v>54118</v>
      </c>
      <c r="K30" s="30">
        <v>108878</v>
      </c>
      <c r="M30" s="30">
        <v>52152</v>
      </c>
    </row>
    <row r="31" spans="2:14" ht="29.25" customHeight="1" hidden="1">
      <c r="B31" s="32" t="s">
        <v>194</v>
      </c>
      <c r="G31" s="30">
        <v>70563</v>
      </c>
      <c r="H31" s="30">
        <v>141014</v>
      </c>
      <c r="I31" s="30">
        <v>31666</v>
      </c>
      <c r="J31" s="30">
        <v>32851</v>
      </c>
      <c r="K31" s="30">
        <v>321376</v>
      </c>
      <c r="L31" s="30">
        <v>41110</v>
      </c>
      <c r="M31" s="30">
        <v>133482</v>
      </c>
      <c r="N31" s="30">
        <v>12295</v>
      </c>
    </row>
    <row r="32" spans="2:14" ht="29.25" customHeight="1" hidden="1">
      <c r="B32" s="32" t="s">
        <v>207</v>
      </c>
      <c r="G32" s="30">
        <f>SUM(G30:G31)</f>
        <v>75601</v>
      </c>
      <c r="H32" s="30">
        <f>SUM(H30:H31)</f>
        <v>195132</v>
      </c>
      <c r="I32" s="30">
        <f aca="true" t="shared" si="1" ref="I32:N32">SUM(I30:I31)</f>
        <v>31666</v>
      </c>
      <c r="J32" s="30">
        <f t="shared" si="1"/>
        <v>32851</v>
      </c>
      <c r="K32" s="30">
        <f t="shared" si="1"/>
        <v>430254</v>
      </c>
      <c r="L32" s="30">
        <f t="shared" si="1"/>
        <v>41110</v>
      </c>
      <c r="M32" s="30">
        <f t="shared" si="1"/>
        <v>185634</v>
      </c>
      <c r="N32" s="30">
        <f t="shared" si="1"/>
        <v>12295</v>
      </c>
    </row>
    <row r="33" spans="2:14" ht="29.25" customHeight="1" hidden="1">
      <c r="B33" s="32" t="s">
        <v>100</v>
      </c>
      <c r="C33" s="30">
        <f>SUM(C32)</f>
        <v>0</v>
      </c>
      <c r="G33" s="30">
        <f aca="true" t="shared" si="2" ref="G33:N33">G29+G32</f>
        <v>5242279</v>
      </c>
      <c r="H33" s="30">
        <f>H29+H32</f>
        <v>19126083</v>
      </c>
      <c r="I33" s="30">
        <f t="shared" si="2"/>
        <v>2138187</v>
      </c>
      <c r="J33" s="30">
        <f t="shared" si="2"/>
        <v>2181180</v>
      </c>
      <c r="K33" s="30">
        <f t="shared" si="2"/>
        <v>32975524</v>
      </c>
      <c r="L33" s="30">
        <f t="shared" si="2"/>
        <v>812277</v>
      </c>
      <c r="M33" s="30">
        <f t="shared" si="2"/>
        <v>12727760</v>
      </c>
      <c r="N33" s="30">
        <f t="shared" si="2"/>
        <v>949200</v>
      </c>
    </row>
    <row r="34" ht="29.25" customHeight="1">
      <c r="B34" s="28"/>
    </row>
    <row r="35" ht="29.25" customHeight="1">
      <c r="B35" s="28"/>
    </row>
    <row r="36" spans="2:15" ht="29.25" customHeight="1">
      <c r="B36" s="28"/>
      <c r="C36" s="12"/>
      <c r="D36" s="12"/>
      <c r="E36" s="12"/>
      <c r="F36" s="31"/>
      <c r="G36" s="31"/>
      <c r="H36" s="31"/>
      <c r="I36" s="31"/>
      <c r="J36" s="31"/>
      <c r="O36" s="12"/>
    </row>
    <row r="37" ht="29.25" customHeight="1">
      <c r="B37" s="28"/>
    </row>
    <row r="38" ht="29.25" customHeight="1">
      <c r="B38" s="28"/>
    </row>
    <row r="39" spans="2:15" ht="29.25" customHeight="1">
      <c r="B39" s="28"/>
      <c r="C39" s="12"/>
      <c r="D39" s="12"/>
      <c r="E39" s="12"/>
      <c r="F39" s="31"/>
      <c r="G39" s="31"/>
      <c r="H39" s="31"/>
      <c r="I39" s="31"/>
      <c r="J39" s="31"/>
      <c r="O39" s="12"/>
    </row>
    <row r="40" spans="2:10" ht="29.25" customHeight="1">
      <c r="B40" s="28"/>
      <c r="C40" s="12"/>
      <c r="D40" s="12"/>
      <c r="E40" s="12"/>
      <c r="F40" s="31"/>
      <c r="G40" s="31"/>
      <c r="H40" s="31"/>
      <c r="I40" s="31"/>
      <c r="J40" s="31"/>
    </row>
    <row r="41" spans="2:5" ht="29.25" customHeight="1">
      <c r="B41" s="28"/>
      <c r="C41" s="32"/>
      <c r="D41" s="32"/>
      <c r="E41" s="32"/>
    </row>
    <row r="42" spans="2:10" ht="29.25" customHeight="1">
      <c r="B42" s="28"/>
      <c r="C42" s="12"/>
      <c r="D42" s="12"/>
      <c r="E42" s="12"/>
      <c r="F42" s="31"/>
      <c r="G42" s="31"/>
      <c r="H42" s="31"/>
      <c r="I42" s="31"/>
      <c r="J42" s="31"/>
    </row>
    <row r="43" spans="2:10" ht="29.25" customHeight="1">
      <c r="B43" s="28"/>
      <c r="C43" s="12"/>
      <c r="D43" s="12"/>
      <c r="E43" s="12"/>
      <c r="F43" s="31"/>
      <c r="G43" s="31"/>
      <c r="H43" s="31"/>
      <c r="I43" s="31"/>
      <c r="J43" s="31"/>
    </row>
    <row r="44" spans="2:10" ht="29.25" customHeight="1">
      <c r="B44" s="28"/>
      <c r="C44" s="12"/>
      <c r="D44" s="12"/>
      <c r="E44" s="12"/>
      <c r="F44" s="31"/>
      <c r="G44" s="31"/>
      <c r="H44" s="31"/>
      <c r="I44" s="31"/>
      <c r="J44" s="31"/>
    </row>
    <row r="45" spans="2:10" ht="29.25" customHeight="1">
      <c r="B45" s="28"/>
      <c r="C45" s="12"/>
      <c r="D45" s="12"/>
      <c r="E45" s="12"/>
      <c r="F45" s="31"/>
      <c r="G45" s="31"/>
      <c r="H45" s="31"/>
      <c r="I45" s="31"/>
      <c r="J45" s="31"/>
    </row>
    <row r="46" spans="2:10" ht="29.25" customHeight="1">
      <c r="B46" s="28"/>
      <c r="C46" s="12"/>
      <c r="D46" s="12"/>
      <c r="E46" s="12"/>
      <c r="F46" s="31"/>
      <c r="G46" s="31"/>
      <c r="H46" s="31"/>
      <c r="I46" s="31"/>
      <c r="J46" s="31"/>
    </row>
    <row r="47" spans="2:10" ht="29.25" customHeight="1">
      <c r="B47" s="28"/>
      <c r="C47" s="12"/>
      <c r="D47" s="12"/>
      <c r="E47" s="12"/>
      <c r="F47" s="31"/>
      <c r="G47" s="31"/>
      <c r="H47" s="31"/>
      <c r="I47" s="31"/>
      <c r="J47" s="31"/>
    </row>
    <row r="48" spans="2:10" ht="29.25" customHeight="1">
      <c r="B48" s="28"/>
      <c r="C48" s="12"/>
      <c r="D48" s="12"/>
      <c r="E48" s="12"/>
      <c r="F48" s="31"/>
      <c r="G48" s="31"/>
      <c r="H48" s="31"/>
      <c r="I48" s="31"/>
      <c r="J48" s="31"/>
    </row>
    <row r="49" spans="2:10" ht="29.25" customHeight="1">
      <c r="B49" s="28"/>
      <c r="C49" s="12"/>
      <c r="D49" s="12"/>
      <c r="E49" s="12"/>
      <c r="F49" s="31"/>
      <c r="G49" s="31"/>
      <c r="H49" s="31"/>
      <c r="I49" s="31"/>
      <c r="J49" s="31"/>
    </row>
    <row r="50" spans="2:10" ht="29.25" customHeight="1">
      <c r="B50" s="28"/>
      <c r="C50" s="12"/>
      <c r="D50" s="12"/>
      <c r="E50" s="12"/>
      <c r="F50" s="31"/>
      <c r="G50" s="31"/>
      <c r="H50" s="31"/>
      <c r="I50" s="31"/>
      <c r="J50" s="31"/>
    </row>
    <row r="51" spans="2:10" ht="29.25" customHeight="1">
      <c r="B51" s="28"/>
      <c r="C51" s="12"/>
      <c r="D51" s="12"/>
      <c r="E51" s="12"/>
      <c r="F51" s="31"/>
      <c r="G51" s="31"/>
      <c r="H51" s="31"/>
      <c r="I51" s="31"/>
      <c r="J51" s="31"/>
    </row>
    <row r="52" spans="2:10" ht="29.25" customHeight="1">
      <c r="B52" s="28"/>
      <c r="C52" s="12"/>
      <c r="D52" s="12"/>
      <c r="E52" s="12"/>
      <c r="F52" s="31"/>
      <c r="G52" s="31"/>
      <c r="H52" s="31"/>
      <c r="I52" s="31"/>
      <c r="J52" s="31"/>
    </row>
    <row r="53" spans="2:10" ht="29.25" customHeight="1">
      <c r="B53" s="28"/>
      <c r="C53" s="12"/>
      <c r="D53" s="12"/>
      <c r="E53" s="12"/>
      <c r="F53" s="31"/>
      <c r="G53" s="31"/>
      <c r="H53" s="31"/>
      <c r="I53" s="31"/>
      <c r="J53" s="31"/>
    </row>
    <row r="54" spans="2:10" ht="29.25" customHeight="1">
      <c r="B54" s="28"/>
      <c r="C54" s="12"/>
      <c r="D54" s="12"/>
      <c r="E54" s="12"/>
      <c r="F54" s="31"/>
      <c r="G54" s="31"/>
      <c r="H54" s="31"/>
      <c r="I54" s="31"/>
      <c r="J54" s="31"/>
    </row>
    <row r="55" spans="2:10" ht="29.25" customHeight="1">
      <c r="B55" s="28"/>
      <c r="C55" s="12"/>
      <c r="D55" s="12"/>
      <c r="E55" s="12"/>
      <c r="F55" s="31"/>
      <c r="G55" s="31"/>
      <c r="H55" s="31"/>
      <c r="I55" s="31"/>
      <c r="J55" s="31"/>
    </row>
    <row r="56" spans="2:10" ht="29.25" customHeight="1">
      <c r="B56" s="31"/>
      <c r="C56" s="31"/>
      <c r="D56" s="31"/>
      <c r="E56" s="31"/>
      <c r="F56" s="31"/>
      <c r="G56" s="31"/>
      <c r="H56" s="31"/>
      <c r="I56" s="31"/>
      <c r="J56" s="31"/>
    </row>
    <row r="57" spans="2:10" ht="29.25" customHeight="1">
      <c r="B57" s="31"/>
      <c r="C57" s="31"/>
      <c r="D57" s="31"/>
      <c r="E57" s="31"/>
      <c r="F57" s="31"/>
      <c r="G57" s="31"/>
      <c r="H57" s="31"/>
      <c r="I57" s="31"/>
      <c r="J57" s="31"/>
    </row>
    <row r="58" spans="2:10" ht="29.25" customHeight="1">
      <c r="B58" s="31"/>
      <c r="C58" s="31"/>
      <c r="D58" s="31"/>
      <c r="E58" s="31"/>
      <c r="F58" s="31"/>
      <c r="G58" s="31"/>
      <c r="H58" s="31"/>
      <c r="I58" s="31"/>
      <c r="J58" s="31"/>
    </row>
  </sheetData>
  <sheetProtection/>
  <mergeCells count="14">
    <mergeCell ref="O2:O3"/>
    <mergeCell ref="P2:P3"/>
    <mergeCell ref="N2:N3"/>
    <mergeCell ref="A4:B4"/>
    <mergeCell ref="C2:C3"/>
    <mergeCell ref="A2:B3"/>
    <mergeCell ref="K2:K3"/>
    <mergeCell ref="H2:H3"/>
    <mergeCell ref="I2:I3"/>
    <mergeCell ref="J2:J3"/>
    <mergeCell ref="D2:F2"/>
    <mergeCell ref="G2:G3"/>
    <mergeCell ref="M2:M3"/>
    <mergeCell ref="L2:L3"/>
  </mergeCells>
  <printOptions/>
  <pageMargins left="0.7874015748031497" right="0.7874015748031497" top="0.7874015748031497" bottom="0.6" header="0.5118110236220472" footer="0.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P16" sqref="P16"/>
    </sheetView>
  </sheetViews>
  <sheetFormatPr defaultColWidth="9.00390625" defaultRowHeight="42" customHeight="1"/>
  <cols>
    <col min="1" max="1" width="5.125" style="20" customWidth="1"/>
    <col min="2" max="2" width="17.125" style="17" customWidth="1"/>
    <col min="3" max="5" width="13.625" style="17" customWidth="1"/>
    <col min="6" max="6" width="13.625" style="87" customWidth="1"/>
    <col min="7" max="7" width="12.75390625" style="17" customWidth="1"/>
    <col min="8" max="8" width="13.625" style="17" customWidth="1"/>
    <col min="9" max="14" width="16.625" style="17" customWidth="1"/>
    <col min="15" max="30" width="9.00390625" style="17" customWidth="1"/>
    <col min="31" max="31" width="8.75390625" style="17" customWidth="1"/>
    <col min="32" max="16384" width="9.00390625" style="17" customWidth="1"/>
  </cols>
  <sheetData>
    <row r="1" spans="1:14" s="100" customFormat="1" ht="42" customHeight="1">
      <c r="A1" s="99" t="s">
        <v>122</v>
      </c>
      <c r="F1" s="101"/>
      <c r="N1" s="102"/>
    </row>
    <row r="2" spans="1:14" ht="42" customHeight="1">
      <c r="A2" s="349" t="s">
        <v>148</v>
      </c>
      <c r="B2" s="350"/>
      <c r="C2" s="353" t="s">
        <v>97</v>
      </c>
      <c r="D2" s="343" t="s">
        <v>98</v>
      </c>
      <c r="E2" s="344"/>
      <c r="F2" s="345"/>
      <c r="G2" s="357" t="s">
        <v>55</v>
      </c>
      <c r="H2" s="343" t="s">
        <v>56</v>
      </c>
      <c r="I2" s="355" t="s">
        <v>144</v>
      </c>
      <c r="J2" s="357" t="s">
        <v>143</v>
      </c>
      <c r="K2" s="353" t="s">
        <v>85</v>
      </c>
      <c r="L2" s="341" t="s">
        <v>142</v>
      </c>
      <c r="M2" s="353" t="s">
        <v>141</v>
      </c>
      <c r="N2" s="343" t="s">
        <v>58</v>
      </c>
    </row>
    <row r="3" spans="1:14" ht="42" customHeight="1">
      <c r="A3" s="351"/>
      <c r="B3" s="352"/>
      <c r="C3" s="354"/>
      <c r="D3" s="63" t="s">
        <v>100</v>
      </c>
      <c r="E3" s="64" t="s">
        <v>101</v>
      </c>
      <c r="F3" s="89" t="s">
        <v>102</v>
      </c>
      <c r="G3" s="359"/>
      <c r="H3" s="348"/>
      <c r="I3" s="356"/>
      <c r="J3" s="358"/>
      <c r="K3" s="354"/>
      <c r="L3" s="342"/>
      <c r="M3" s="360"/>
      <c r="N3" s="348"/>
    </row>
    <row r="4" spans="1:14" s="261" customFormat="1" ht="42" customHeight="1">
      <c r="A4" s="346" t="s">
        <v>219</v>
      </c>
      <c r="B4" s="347"/>
      <c r="C4" s="257">
        <f>SUM(C5:C24)</f>
        <v>408</v>
      </c>
      <c r="D4" s="257">
        <f>SUM(D5:D24)</f>
        <v>12747</v>
      </c>
      <c r="E4" s="257">
        <f>SUM(E5:E24)</f>
        <v>12733</v>
      </c>
      <c r="F4" s="257">
        <f>SUM(F5:F24)</f>
        <v>14</v>
      </c>
      <c r="G4" s="258">
        <v>5261606</v>
      </c>
      <c r="H4" s="259">
        <v>19169248</v>
      </c>
      <c r="I4" s="258">
        <v>2879321</v>
      </c>
      <c r="J4" s="260">
        <v>3010556</v>
      </c>
      <c r="K4" s="260">
        <v>33036791</v>
      </c>
      <c r="L4" s="260">
        <v>942988</v>
      </c>
      <c r="M4" s="260">
        <v>12603718</v>
      </c>
      <c r="N4" s="258">
        <v>1178584</v>
      </c>
    </row>
    <row r="5" spans="1:14" ht="39.75" customHeight="1">
      <c r="A5" s="65" t="s">
        <v>252</v>
      </c>
      <c r="B5" s="66" t="s">
        <v>103</v>
      </c>
      <c r="C5" s="67">
        <v>41</v>
      </c>
      <c r="D5" s="68">
        <v>630</v>
      </c>
      <c r="E5" s="68">
        <v>630</v>
      </c>
      <c r="F5" s="84" t="s">
        <v>138</v>
      </c>
      <c r="G5" s="67">
        <v>202273</v>
      </c>
      <c r="H5" s="69">
        <v>959284</v>
      </c>
      <c r="I5" s="70">
        <v>98425</v>
      </c>
      <c r="J5" s="67">
        <v>125360</v>
      </c>
      <c r="K5" s="67">
        <v>1320150</v>
      </c>
      <c r="L5" s="67">
        <v>20456</v>
      </c>
      <c r="M5" s="67">
        <v>349431</v>
      </c>
      <c r="N5" s="58">
        <v>22037</v>
      </c>
    </row>
    <row r="6" spans="1:14" ht="39.75" customHeight="1">
      <c r="A6" s="65" t="s">
        <v>204</v>
      </c>
      <c r="B6" s="66" t="s">
        <v>104</v>
      </c>
      <c r="C6" s="67">
        <v>48</v>
      </c>
      <c r="D6" s="68">
        <v>703</v>
      </c>
      <c r="E6" s="68">
        <v>699</v>
      </c>
      <c r="F6" s="85">
        <v>4</v>
      </c>
      <c r="G6" s="67">
        <v>233092</v>
      </c>
      <c r="H6" s="69">
        <v>563489</v>
      </c>
      <c r="I6" s="70">
        <v>50554</v>
      </c>
      <c r="J6" s="67">
        <v>59064</v>
      </c>
      <c r="K6" s="67">
        <v>963706</v>
      </c>
      <c r="L6" s="67">
        <v>9714</v>
      </c>
      <c r="M6" s="67">
        <v>380876</v>
      </c>
      <c r="N6" s="60">
        <v>21202</v>
      </c>
    </row>
    <row r="7" spans="1:14" ht="39.75" customHeight="1">
      <c r="A7" s="65" t="s">
        <v>253</v>
      </c>
      <c r="B7" s="66" t="s">
        <v>105</v>
      </c>
      <c r="C7" s="67">
        <v>24</v>
      </c>
      <c r="D7" s="68">
        <v>1275</v>
      </c>
      <c r="E7" s="68">
        <v>1275</v>
      </c>
      <c r="F7" s="84" t="s">
        <v>115</v>
      </c>
      <c r="G7" s="67">
        <v>504259</v>
      </c>
      <c r="H7" s="69">
        <v>886924</v>
      </c>
      <c r="I7" s="70">
        <v>506830</v>
      </c>
      <c r="J7" s="67">
        <v>545779</v>
      </c>
      <c r="K7" s="67">
        <v>2537039</v>
      </c>
      <c r="L7" s="67">
        <v>64602</v>
      </c>
      <c r="M7" s="67">
        <v>1612151</v>
      </c>
      <c r="N7" s="69">
        <v>60696</v>
      </c>
    </row>
    <row r="8" spans="1:14" ht="39.75" customHeight="1">
      <c r="A8" s="65" t="s">
        <v>254</v>
      </c>
      <c r="B8" s="66" t="s">
        <v>106</v>
      </c>
      <c r="C8" s="67">
        <v>22</v>
      </c>
      <c r="D8" s="68">
        <v>369</v>
      </c>
      <c r="E8" s="68">
        <v>368</v>
      </c>
      <c r="F8" s="84">
        <v>1</v>
      </c>
      <c r="G8" s="67">
        <v>133283</v>
      </c>
      <c r="H8" s="69">
        <v>285755</v>
      </c>
      <c r="I8" s="150">
        <v>3046</v>
      </c>
      <c r="J8" s="67">
        <v>14900</v>
      </c>
      <c r="K8" s="67">
        <v>501329</v>
      </c>
      <c r="L8" s="67">
        <v>8213</v>
      </c>
      <c r="M8" s="67">
        <v>208607</v>
      </c>
      <c r="N8" s="69">
        <v>1799</v>
      </c>
    </row>
    <row r="9" spans="1:14" ht="39.75" customHeight="1">
      <c r="A9" s="65" t="s">
        <v>255</v>
      </c>
      <c r="B9" s="66" t="s">
        <v>107</v>
      </c>
      <c r="C9" s="67">
        <v>11</v>
      </c>
      <c r="D9" s="68">
        <v>135</v>
      </c>
      <c r="E9" s="68">
        <v>132</v>
      </c>
      <c r="F9" s="85">
        <v>3</v>
      </c>
      <c r="G9" s="250">
        <v>39202</v>
      </c>
      <c r="H9" s="60">
        <v>108391</v>
      </c>
      <c r="I9" s="150">
        <v>11026</v>
      </c>
      <c r="J9" s="150">
        <v>7789</v>
      </c>
      <c r="K9" s="150">
        <v>180799</v>
      </c>
      <c r="L9" s="150">
        <v>1009</v>
      </c>
      <c r="M9" s="150">
        <v>67766</v>
      </c>
      <c r="N9" s="60">
        <v>128</v>
      </c>
    </row>
    <row r="10" spans="1:14" ht="39.75" customHeight="1">
      <c r="A10" s="65" t="s">
        <v>256</v>
      </c>
      <c r="B10" s="66" t="s">
        <v>108</v>
      </c>
      <c r="C10" s="67">
        <v>3</v>
      </c>
      <c r="D10" s="68">
        <v>27</v>
      </c>
      <c r="E10" s="68">
        <v>27</v>
      </c>
      <c r="F10" s="84" t="s">
        <v>134</v>
      </c>
      <c r="G10" s="150">
        <v>4389</v>
      </c>
      <c r="H10" s="60">
        <v>6433</v>
      </c>
      <c r="I10" s="247" t="s">
        <v>115</v>
      </c>
      <c r="J10" s="247" t="s">
        <v>115</v>
      </c>
      <c r="K10" s="150">
        <v>13425</v>
      </c>
      <c r="L10" s="247" t="s">
        <v>115</v>
      </c>
      <c r="M10" s="150">
        <v>6659</v>
      </c>
      <c r="N10" s="248" t="s">
        <v>115</v>
      </c>
    </row>
    <row r="11" spans="1:14" ht="39.75" customHeight="1">
      <c r="A11" s="65" t="s">
        <v>257</v>
      </c>
      <c r="B11" s="66" t="s">
        <v>109</v>
      </c>
      <c r="C11" s="67">
        <v>11</v>
      </c>
      <c r="D11" s="68">
        <v>182</v>
      </c>
      <c r="E11" s="68">
        <v>181</v>
      </c>
      <c r="F11" s="84">
        <v>1</v>
      </c>
      <c r="G11" s="67">
        <v>55044</v>
      </c>
      <c r="H11" s="69">
        <v>86257</v>
      </c>
      <c r="I11" s="70">
        <v>22263</v>
      </c>
      <c r="J11" s="67">
        <v>25214</v>
      </c>
      <c r="K11" s="67">
        <v>211768</v>
      </c>
      <c r="L11" s="67">
        <v>8458</v>
      </c>
      <c r="M11" s="67">
        <v>114246</v>
      </c>
      <c r="N11" s="60">
        <v>406</v>
      </c>
    </row>
    <row r="12" spans="1:14" ht="39.75" customHeight="1">
      <c r="A12" s="65" t="s">
        <v>258</v>
      </c>
      <c r="B12" s="66" t="s">
        <v>110</v>
      </c>
      <c r="C12" s="67">
        <v>76</v>
      </c>
      <c r="D12" s="68">
        <v>1908</v>
      </c>
      <c r="E12" s="68">
        <v>1907</v>
      </c>
      <c r="F12" s="85">
        <v>1</v>
      </c>
      <c r="G12" s="67">
        <v>574180</v>
      </c>
      <c r="H12" s="69">
        <v>1313132</v>
      </c>
      <c r="I12" s="70">
        <v>77964</v>
      </c>
      <c r="J12" s="67">
        <v>74230</v>
      </c>
      <c r="K12" s="67">
        <v>2584732</v>
      </c>
      <c r="L12" s="67">
        <v>66792</v>
      </c>
      <c r="M12" s="67">
        <v>1143453</v>
      </c>
      <c r="N12" s="69">
        <v>76472</v>
      </c>
    </row>
    <row r="13" spans="1:14" ht="39.75" customHeight="1">
      <c r="A13" s="65" t="s">
        <v>259</v>
      </c>
      <c r="B13" s="66" t="s">
        <v>251</v>
      </c>
      <c r="C13" s="67">
        <v>11</v>
      </c>
      <c r="D13" s="68">
        <v>144</v>
      </c>
      <c r="E13" s="68">
        <v>144</v>
      </c>
      <c r="F13" s="84" t="s">
        <v>115</v>
      </c>
      <c r="G13" s="67">
        <v>49253</v>
      </c>
      <c r="H13" s="69">
        <v>61928</v>
      </c>
      <c r="I13" s="70">
        <v>2780</v>
      </c>
      <c r="J13" s="67">
        <v>2751</v>
      </c>
      <c r="K13" s="67">
        <v>139568</v>
      </c>
      <c r="L13" s="67">
        <v>2463</v>
      </c>
      <c r="M13" s="67">
        <v>71351</v>
      </c>
      <c r="N13" s="60">
        <v>193</v>
      </c>
    </row>
    <row r="14" spans="1:14" ht="39.75" customHeight="1">
      <c r="A14" s="65" t="s">
        <v>260</v>
      </c>
      <c r="B14" s="66" t="s">
        <v>111</v>
      </c>
      <c r="C14" s="67">
        <v>16</v>
      </c>
      <c r="D14" s="68">
        <v>242</v>
      </c>
      <c r="E14" s="68">
        <v>242</v>
      </c>
      <c r="F14" s="84" t="s">
        <v>115</v>
      </c>
      <c r="G14" s="67">
        <v>71918</v>
      </c>
      <c r="H14" s="69">
        <v>80974</v>
      </c>
      <c r="I14" s="150">
        <v>27881</v>
      </c>
      <c r="J14" s="150">
        <v>13305</v>
      </c>
      <c r="K14" s="67">
        <v>219178</v>
      </c>
      <c r="L14" s="150">
        <v>598</v>
      </c>
      <c r="M14" s="67">
        <v>137273</v>
      </c>
      <c r="N14" s="60">
        <v>851</v>
      </c>
    </row>
    <row r="15" spans="1:14" ht="39.75" customHeight="1">
      <c r="A15" s="65" t="s">
        <v>261</v>
      </c>
      <c r="B15" s="66" t="s">
        <v>112</v>
      </c>
      <c r="C15" s="67">
        <v>26</v>
      </c>
      <c r="D15" s="68">
        <v>450</v>
      </c>
      <c r="E15" s="68">
        <v>448</v>
      </c>
      <c r="F15" s="85">
        <v>2</v>
      </c>
      <c r="G15" s="67">
        <v>153422</v>
      </c>
      <c r="H15" s="69">
        <v>312933</v>
      </c>
      <c r="I15" s="70">
        <v>44900</v>
      </c>
      <c r="J15" s="67">
        <v>44971</v>
      </c>
      <c r="K15" s="67">
        <v>612276</v>
      </c>
      <c r="L15" s="67">
        <v>16025</v>
      </c>
      <c r="M15" s="67">
        <v>269188</v>
      </c>
      <c r="N15" s="69">
        <v>4471</v>
      </c>
    </row>
    <row r="16" spans="1:14" ht="39.75" customHeight="1">
      <c r="A16" s="65" t="s">
        <v>262</v>
      </c>
      <c r="B16" s="72" t="s">
        <v>126</v>
      </c>
      <c r="C16" s="61">
        <v>14</v>
      </c>
      <c r="D16" s="68">
        <v>412</v>
      </c>
      <c r="E16" s="68">
        <v>412</v>
      </c>
      <c r="F16" s="84" t="s">
        <v>115</v>
      </c>
      <c r="G16" s="61">
        <v>125752</v>
      </c>
      <c r="H16" s="71">
        <v>116006</v>
      </c>
      <c r="I16" s="73">
        <v>17390</v>
      </c>
      <c r="J16" s="74">
        <v>16284</v>
      </c>
      <c r="K16" s="61">
        <v>420339</v>
      </c>
      <c r="L16" s="74">
        <v>20799</v>
      </c>
      <c r="M16" s="75">
        <v>268800</v>
      </c>
      <c r="N16" s="71">
        <v>24361</v>
      </c>
    </row>
    <row r="17" spans="1:14" ht="39.75" customHeight="1">
      <c r="A17" s="65" t="s">
        <v>263</v>
      </c>
      <c r="B17" s="72" t="s">
        <v>127</v>
      </c>
      <c r="C17" s="61">
        <v>6</v>
      </c>
      <c r="D17" s="68">
        <v>86</v>
      </c>
      <c r="E17" s="68">
        <v>86</v>
      </c>
      <c r="F17" s="84" t="s">
        <v>115</v>
      </c>
      <c r="G17" s="163">
        <v>29737</v>
      </c>
      <c r="H17" s="51">
        <v>58934</v>
      </c>
      <c r="I17" s="247" t="s">
        <v>115</v>
      </c>
      <c r="J17" s="84" t="s">
        <v>115</v>
      </c>
      <c r="K17" s="163">
        <v>175904</v>
      </c>
      <c r="L17" s="84" t="s">
        <v>115</v>
      </c>
      <c r="M17" s="164">
        <v>111400</v>
      </c>
      <c r="N17" s="248" t="s">
        <v>115</v>
      </c>
    </row>
    <row r="18" spans="1:14" ht="39.75" customHeight="1">
      <c r="A18" s="65" t="s">
        <v>264</v>
      </c>
      <c r="B18" s="72" t="s">
        <v>128</v>
      </c>
      <c r="C18" s="61">
        <v>6</v>
      </c>
      <c r="D18" s="68">
        <v>66</v>
      </c>
      <c r="E18" s="68">
        <v>66</v>
      </c>
      <c r="F18" s="84" t="s">
        <v>115</v>
      </c>
      <c r="G18" s="61">
        <v>21039</v>
      </c>
      <c r="H18" s="71">
        <v>67964</v>
      </c>
      <c r="I18" s="150">
        <v>1609</v>
      </c>
      <c r="J18" s="84">
        <v>1882</v>
      </c>
      <c r="K18" s="61">
        <v>110801</v>
      </c>
      <c r="L18" s="150">
        <v>937</v>
      </c>
      <c r="M18" s="75">
        <v>40065</v>
      </c>
      <c r="N18" s="248" t="s">
        <v>115</v>
      </c>
    </row>
    <row r="19" spans="1:14" ht="39.75" customHeight="1">
      <c r="A19" s="65" t="s">
        <v>265</v>
      </c>
      <c r="B19" s="72" t="s">
        <v>129</v>
      </c>
      <c r="C19" s="61">
        <v>19</v>
      </c>
      <c r="D19" s="68">
        <v>621</v>
      </c>
      <c r="E19" s="68">
        <v>619</v>
      </c>
      <c r="F19" s="84">
        <v>2</v>
      </c>
      <c r="G19" s="61">
        <v>231981</v>
      </c>
      <c r="H19" s="71">
        <v>635373</v>
      </c>
      <c r="I19" s="73">
        <v>93104</v>
      </c>
      <c r="J19" s="74">
        <v>104718</v>
      </c>
      <c r="K19" s="61">
        <v>1217051</v>
      </c>
      <c r="L19" s="74">
        <v>28831</v>
      </c>
      <c r="M19" s="75">
        <v>540207</v>
      </c>
      <c r="N19" s="71">
        <v>13881</v>
      </c>
    </row>
    <row r="20" spans="1:14" s="6" customFormat="1" ht="39.75" customHeight="1">
      <c r="A20" s="65" t="s">
        <v>266</v>
      </c>
      <c r="B20" s="66" t="s">
        <v>35</v>
      </c>
      <c r="C20" s="67">
        <v>24</v>
      </c>
      <c r="D20" s="68">
        <v>3899</v>
      </c>
      <c r="E20" s="68">
        <v>3899</v>
      </c>
      <c r="F20" s="84" t="s">
        <v>132</v>
      </c>
      <c r="G20" s="67">
        <v>2222909</v>
      </c>
      <c r="H20" s="69">
        <v>11427920</v>
      </c>
      <c r="I20" s="70">
        <v>1749686</v>
      </c>
      <c r="J20" s="67">
        <v>1820731</v>
      </c>
      <c r="K20" s="67">
        <v>18169951</v>
      </c>
      <c r="L20" s="67">
        <v>572723</v>
      </c>
      <c r="M20" s="67">
        <v>6010019</v>
      </c>
      <c r="N20" s="69">
        <v>781844</v>
      </c>
    </row>
    <row r="21" spans="1:14" s="6" customFormat="1" ht="39.75" customHeight="1">
      <c r="A21" s="65" t="s">
        <v>267</v>
      </c>
      <c r="B21" s="66" t="s">
        <v>95</v>
      </c>
      <c r="C21" s="67">
        <v>24</v>
      </c>
      <c r="D21" s="68">
        <v>536</v>
      </c>
      <c r="E21" s="68">
        <v>536</v>
      </c>
      <c r="F21" s="84" t="s">
        <v>133</v>
      </c>
      <c r="G21" s="67">
        <v>190586</v>
      </c>
      <c r="H21" s="69">
        <v>894780</v>
      </c>
      <c r="I21" s="70">
        <v>31727</v>
      </c>
      <c r="J21" s="67">
        <v>30538</v>
      </c>
      <c r="K21" s="67">
        <v>1298215</v>
      </c>
      <c r="L21" s="67">
        <v>16999</v>
      </c>
      <c r="M21" s="67">
        <v>369873</v>
      </c>
      <c r="N21" s="69">
        <v>71269</v>
      </c>
    </row>
    <row r="22" spans="1:14" ht="39.75" customHeight="1">
      <c r="A22" s="65" t="s">
        <v>268</v>
      </c>
      <c r="B22" s="72" t="s">
        <v>34</v>
      </c>
      <c r="C22" s="61">
        <v>5</v>
      </c>
      <c r="D22" s="68">
        <v>125</v>
      </c>
      <c r="E22" s="68">
        <v>125</v>
      </c>
      <c r="F22" s="84" t="s">
        <v>135</v>
      </c>
      <c r="G22" s="150">
        <v>61365</v>
      </c>
      <c r="H22" s="60">
        <v>345126</v>
      </c>
      <c r="I22" s="150">
        <v>33487</v>
      </c>
      <c r="J22" s="150">
        <v>33058</v>
      </c>
      <c r="K22" s="150">
        <v>450416</v>
      </c>
      <c r="L22" s="150">
        <v>15945</v>
      </c>
      <c r="M22" s="150">
        <v>82565</v>
      </c>
      <c r="N22" s="60">
        <v>16132</v>
      </c>
    </row>
    <row r="23" spans="1:14" ht="39.75" customHeight="1">
      <c r="A23" s="65" t="s">
        <v>269</v>
      </c>
      <c r="B23" s="76" t="s">
        <v>113</v>
      </c>
      <c r="C23" s="67">
        <v>14</v>
      </c>
      <c r="D23" s="68">
        <v>329</v>
      </c>
      <c r="E23" s="68">
        <v>329</v>
      </c>
      <c r="F23" s="84" t="s">
        <v>136</v>
      </c>
      <c r="G23" s="67">
        <v>90259</v>
      </c>
      <c r="H23" s="69">
        <v>247977</v>
      </c>
      <c r="I23" s="150">
        <v>1838</v>
      </c>
      <c r="J23" s="150">
        <v>1884</v>
      </c>
      <c r="K23" s="67">
        <v>411509</v>
      </c>
      <c r="L23" s="150">
        <v>11114</v>
      </c>
      <c r="M23" s="67">
        <v>146871</v>
      </c>
      <c r="N23" s="60">
        <v>46727</v>
      </c>
    </row>
    <row r="24" spans="1:14" ht="39.75" customHeight="1">
      <c r="A24" s="77" t="s">
        <v>270</v>
      </c>
      <c r="B24" s="256" t="s">
        <v>139</v>
      </c>
      <c r="C24" s="78">
        <v>7</v>
      </c>
      <c r="D24" s="79">
        <v>608</v>
      </c>
      <c r="E24" s="79">
        <v>608</v>
      </c>
      <c r="F24" s="86" t="s">
        <v>137</v>
      </c>
      <c r="G24" s="78">
        <v>267663</v>
      </c>
      <c r="H24" s="80">
        <v>709668</v>
      </c>
      <c r="I24" s="81">
        <v>104811</v>
      </c>
      <c r="J24" s="82">
        <v>88098</v>
      </c>
      <c r="K24" s="78">
        <v>1498635</v>
      </c>
      <c r="L24" s="82">
        <v>77310</v>
      </c>
      <c r="M24" s="83">
        <v>672917</v>
      </c>
      <c r="N24" s="80">
        <v>36115</v>
      </c>
    </row>
    <row r="25" spans="1:6" s="16" customFormat="1" ht="42" customHeight="1">
      <c r="A25" s="23" t="s">
        <v>116</v>
      </c>
      <c r="F25" s="22"/>
    </row>
    <row r="26" spans="1:14" s="16" customFormat="1" ht="42" customHeight="1" hidden="1">
      <c r="A26" s="23"/>
      <c r="B26" s="22" t="s">
        <v>206</v>
      </c>
      <c r="F26" s="22"/>
      <c r="G26" s="24">
        <f aca="true" t="shared" si="0" ref="G26:N26">SUM(G17:G24)</f>
        <v>3115539</v>
      </c>
      <c r="H26" s="24">
        <f t="shared" si="0"/>
        <v>14387742</v>
      </c>
      <c r="I26" s="24">
        <f t="shared" si="0"/>
        <v>2016262</v>
      </c>
      <c r="J26" s="24">
        <f t="shared" si="0"/>
        <v>2080909</v>
      </c>
      <c r="K26" s="24">
        <f t="shared" si="0"/>
        <v>23332482</v>
      </c>
      <c r="L26" s="24">
        <f t="shared" si="0"/>
        <v>723859</v>
      </c>
      <c r="M26" s="24">
        <f t="shared" si="0"/>
        <v>7973917</v>
      </c>
      <c r="N26" s="24">
        <f t="shared" si="0"/>
        <v>965968</v>
      </c>
    </row>
    <row r="27" spans="1:14" ht="42" customHeight="1" hidden="1">
      <c r="A27" s="21"/>
      <c r="B27" s="17">
        <v>8</v>
      </c>
      <c r="G27" s="167">
        <v>3233</v>
      </c>
      <c r="H27" s="167" t="s">
        <v>115</v>
      </c>
      <c r="I27" s="167" t="s">
        <v>115</v>
      </c>
      <c r="J27" s="167" t="s">
        <v>115</v>
      </c>
      <c r="K27" s="167">
        <v>16954</v>
      </c>
      <c r="L27" s="167" t="s">
        <v>115</v>
      </c>
      <c r="M27" s="167">
        <v>5292</v>
      </c>
      <c r="N27" s="51" t="s">
        <v>200</v>
      </c>
    </row>
    <row r="28" spans="1:14" ht="42" customHeight="1" hidden="1">
      <c r="A28" s="21"/>
      <c r="B28" s="17">
        <v>13</v>
      </c>
      <c r="G28" s="12">
        <v>43815</v>
      </c>
      <c r="H28" s="51">
        <v>69371</v>
      </c>
      <c r="I28" s="51">
        <v>26804</v>
      </c>
      <c r="J28" s="51">
        <v>21076</v>
      </c>
      <c r="K28" s="12">
        <v>207711</v>
      </c>
      <c r="L28" s="51">
        <v>15323</v>
      </c>
      <c r="M28" s="165">
        <v>67774</v>
      </c>
      <c r="N28" s="51">
        <v>7880</v>
      </c>
    </row>
    <row r="29" spans="2:14" ht="42" customHeight="1" hidden="1">
      <c r="B29" s="87" t="s">
        <v>205</v>
      </c>
      <c r="C29" s="50"/>
      <c r="D29" s="50"/>
      <c r="E29" s="50"/>
      <c r="F29" s="88"/>
      <c r="G29" s="166">
        <f>SUM(G27:G28)</f>
        <v>47048</v>
      </c>
      <c r="H29" s="166">
        <f aca="true" t="shared" si="1" ref="H29:N29">SUM(H27:H28)</f>
        <v>69371</v>
      </c>
      <c r="I29" s="166">
        <f t="shared" si="1"/>
        <v>26804</v>
      </c>
      <c r="J29" s="166">
        <f t="shared" si="1"/>
        <v>21076</v>
      </c>
      <c r="K29" s="166">
        <f t="shared" si="1"/>
        <v>224665</v>
      </c>
      <c r="L29" s="166">
        <f t="shared" si="1"/>
        <v>15323</v>
      </c>
      <c r="M29" s="166">
        <f t="shared" si="1"/>
        <v>73066</v>
      </c>
      <c r="N29" s="166">
        <f t="shared" si="1"/>
        <v>7880</v>
      </c>
    </row>
    <row r="30" spans="2:14" ht="42" customHeight="1" hidden="1">
      <c r="B30" s="87" t="s">
        <v>100</v>
      </c>
      <c r="G30" s="166">
        <f aca="true" t="shared" si="2" ref="G30:N30">G26+G29</f>
        <v>3162587</v>
      </c>
      <c r="H30" s="166">
        <f t="shared" si="2"/>
        <v>14457113</v>
      </c>
      <c r="I30" s="166">
        <f t="shared" si="2"/>
        <v>2043066</v>
      </c>
      <c r="J30" s="166">
        <f t="shared" si="2"/>
        <v>2101985</v>
      </c>
      <c r="K30" s="166">
        <f t="shared" si="2"/>
        <v>23557147</v>
      </c>
      <c r="L30" s="166">
        <f t="shared" si="2"/>
        <v>739182</v>
      </c>
      <c r="M30" s="166">
        <f t="shared" si="2"/>
        <v>8046983</v>
      </c>
      <c r="N30" s="166">
        <f t="shared" si="2"/>
        <v>973848</v>
      </c>
    </row>
    <row r="31" spans="2:14" ht="42" customHeight="1">
      <c r="B31" s="53"/>
      <c r="C31" s="50"/>
      <c r="D31" s="50"/>
      <c r="E31" s="50"/>
      <c r="F31" s="88"/>
      <c r="G31" s="166"/>
      <c r="H31" s="166"/>
      <c r="I31" s="166"/>
      <c r="J31" s="19"/>
      <c r="K31" s="19"/>
      <c r="L31" s="19"/>
      <c r="M31" s="19"/>
      <c r="N31" s="19"/>
    </row>
  </sheetData>
  <sheetProtection/>
  <mergeCells count="12">
    <mergeCell ref="G2:G3"/>
    <mergeCell ref="M2:M3"/>
    <mergeCell ref="L2:L3"/>
    <mergeCell ref="D2:F2"/>
    <mergeCell ref="A4:B4"/>
    <mergeCell ref="H2:H3"/>
    <mergeCell ref="A2:B3"/>
    <mergeCell ref="N2:N3"/>
    <mergeCell ref="C2:C3"/>
    <mergeCell ref="K2:K3"/>
    <mergeCell ref="I2:I3"/>
    <mergeCell ref="J2:J3"/>
  </mergeCells>
  <printOptions/>
  <pageMargins left="0.7874015748031497" right="0.7874015748031497" top="0.7874015748031497" bottom="0.7874015748031497" header="0.2755905511811024" footer="0.15748031496062992"/>
  <pageSetup horizontalDpi="600" verticalDpi="600" orientation="portrait" paperSize="9" scale="78" r:id="rId1"/>
  <colBreaks count="1" manualBreakCount="1">
    <brk id="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="75" zoomScaleNormal="75" zoomScaleSheetLayoutView="75" zoomScalePageLayoutView="0" workbookViewId="0" topLeftCell="A1">
      <pane xSplit="2" topLeftCell="D1" activePane="topRight" state="frozen"/>
      <selection pane="topLeft" activeCell="C29" sqref="C29"/>
      <selection pane="topRight" activeCell="H31" sqref="H31"/>
    </sheetView>
  </sheetViews>
  <sheetFormatPr defaultColWidth="9.00390625" defaultRowHeight="33" customHeight="1"/>
  <cols>
    <col min="1" max="1" width="3.625" style="17" customWidth="1"/>
    <col min="2" max="2" width="12.125" style="17" customWidth="1"/>
    <col min="3" max="3" width="7.625" style="6" customWidth="1"/>
    <col min="4" max="5" width="8.25390625" style="17" customWidth="1"/>
    <col min="6" max="23" width="8.25390625" style="8" customWidth="1"/>
    <col min="24" max="16384" width="9.00390625" style="17" customWidth="1"/>
  </cols>
  <sheetData>
    <row r="1" spans="1:23" s="100" customFormat="1" ht="33" customHeight="1">
      <c r="A1" s="114" t="s">
        <v>123</v>
      </c>
      <c r="B1" s="114"/>
      <c r="C1" s="114"/>
      <c r="D1" s="114"/>
      <c r="E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57"/>
      <c r="S1" s="115"/>
      <c r="T1" s="115"/>
      <c r="U1" s="115"/>
      <c r="W1" s="57" t="s">
        <v>88</v>
      </c>
    </row>
    <row r="2" spans="1:23" s="144" customFormat="1" ht="33" customHeight="1">
      <c r="A2" s="366" t="s">
        <v>59</v>
      </c>
      <c r="B2" s="367"/>
      <c r="C2" s="370" t="s">
        <v>177</v>
      </c>
      <c r="D2" s="372" t="s">
        <v>201</v>
      </c>
      <c r="E2" s="372" t="s">
        <v>89</v>
      </c>
      <c r="F2" s="365" t="s">
        <v>90</v>
      </c>
      <c r="G2" s="365" t="s">
        <v>91</v>
      </c>
      <c r="H2" s="365" t="s">
        <v>208</v>
      </c>
      <c r="I2" s="365" t="s">
        <v>209</v>
      </c>
      <c r="J2" s="365" t="s">
        <v>92</v>
      </c>
      <c r="K2" s="365" t="s">
        <v>93</v>
      </c>
      <c r="L2" s="361" t="s">
        <v>271</v>
      </c>
      <c r="M2" s="374" t="s">
        <v>210</v>
      </c>
      <c r="N2" s="378" t="s">
        <v>94</v>
      </c>
      <c r="O2" s="363" t="s">
        <v>126</v>
      </c>
      <c r="P2" s="363" t="s">
        <v>127</v>
      </c>
      <c r="Q2" s="363" t="s">
        <v>128</v>
      </c>
      <c r="R2" s="377" t="s">
        <v>129</v>
      </c>
      <c r="S2" s="363" t="s">
        <v>35</v>
      </c>
      <c r="T2" s="363" t="s">
        <v>95</v>
      </c>
      <c r="U2" s="153" t="s">
        <v>34</v>
      </c>
      <c r="V2" s="365" t="s">
        <v>96</v>
      </c>
      <c r="W2" s="361" t="s">
        <v>130</v>
      </c>
    </row>
    <row r="3" spans="1:23" s="144" customFormat="1" ht="49.5" customHeight="1">
      <c r="A3" s="368"/>
      <c r="B3" s="369"/>
      <c r="C3" s="371"/>
      <c r="D3" s="373"/>
      <c r="E3" s="373"/>
      <c r="F3" s="364"/>
      <c r="G3" s="364"/>
      <c r="H3" s="364"/>
      <c r="I3" s="364"/>
      <c r="J3" s="364"/>
      <c r="K3" s="364"/>
      <c r="L3" s="362"/>
      <c r="M3" s="375"/>
      <c r="N3" s="379"/>
      <c r="O3" s="364"/>
      <c r="P3" s="364"/>
      <c r="Q3" s="364"/>
      <c r="R3" s="362"/>
      <c r="S3" s="364"/>
      <c r="T3" s="364"/>
      <c r="U3" s="152" t="s">
        <v>35</v>
      </c>
      <c r="V3" s="376"/>
      <c r="W3" s="362"/>
    </row>
    <row r="4" spans="1:24" s="261" customFormat="1" ht="33" customHeight="1">
      <c r="A4" s="346" t="s">
        <v>178</v>
      </c>
      <c r="B4" s="347"/>
      <c r="C4" s="262">
        <f>SUM(C5:C28)</f>
        <v>408</v>
      </c>
      <c r="D4" s="262">
        <f aca="true" t="shared" si="0" ref="D4:T4">SUM(D5:D28)</f>
        <v>41</v>
      </c>
      <c r="E4" s="262">
        <f t="shared" si="0"/>
        <v>48</v>
      </c>
      <c r="F4" s="262">
        <f t="shared" si="0"/>
        <v>24</v>
      </c>
      <c r="G4" s="262">
        <f t="shared" si="0"/>
        <v>22</v>
      </c>
      <c r="H4" s="262">
        <f t="shared" si="0"/>
        <v>11</v>
      </c>
      <c r="I4" s="262">
        <f t="shared" si="0"/>
        <v>3</v>
      </c>
      <c r="J4" s="262">
        <f t="shared" si="0"/>
        <v>11</v>
      </c>
      <c r="K4" s="262">
        <f t="shared" si="0"/>
        <v>76</v>
      </c>
      <c r="L4" s="263">
        <f t="shared" si="0"/>
        <v>11</v>
      </c>
      <c r="M4" s="316">
        <f t="shared" si="0"/>
        <v>16</v>
      </c>
      <c r="N4" s="316">
        <f t="shared" si="0"/>
        <v>26</v>
      </c>
      <c r="O4" s="262">
        <f>SUM(O5:O28)</f>
        <v>14</v>
      </c>
      <c r="P4" s="262">
        <f>SUM(P5:P28)</f>
        <v>6</v>
      </c>
      <c r="Q4" s="262">
        <f>SUM(Q5:Q28)</f>
        <v>6</v>
      </c>
      <c r="R4" s="263">
        <f>SUM(R5:R28)</f>
        <v>19</v>
      </c>
      <c r="S4" s="262">
        <f t="shared" si="0"/>
        <v>24</v>
      </c>
      <c r="T4" s="262">
        <f t="shared" si="0"/>
        <v>24</v>
      </c>
      <c r="U4" s="262">
        <f>SUM(U5:U28)</f>
        <v>5</v>
      </c>
      <c r="V4" s="262">
        <f>SUM(V5:V28)</f>
        <v>14</v>
      </c>
      <c r="W4" s="263">
        <f>SUM(W5:W28)</f>
        <v>7</v>
      </c>
      <c r="X4" s="264"/>
    </row>
    <row r="5" spans="1:23" ht="33" customHeight="1">
      <c r="A5" s="4">
        <v>9</v>
      </c>
      <c r="B5" s="109" t="s">
        <v>23</v>
      </c>
      <c r="C5" s="90">
        <v>19</v>
      </c>
      <c r="D5" s="154">
        <v>4</v>
      </c>
      <c r="E5" s="74">
        <v>3</v>
      </c>
      <c r="F5" s="91" t="s">
        <v>2</v>
      </c>
      <c r="G5" s="92">
        <v>2</v>
      </c>
      <c r="H5" s="92">
        <v>1</v>
      </c>
      <c r="I5" s="91" t="s">
        <v>2</v>
      </c>
      <c r="J5" s="91" t="s">
        <v>2</v>
      </c>
      <c r="K5" s="91" t="s">
        <v>2</v>
      </c>
      <c r="L5" s="94" t="s">
        <v>115</v>
      </c>
      <c r="M5" s="155" t="s">
        <v>132</v>
      </c>
      <c r="N5" s="317">
        <v>3</v>
      </c>
      <c r="O5" s="91">
        <v>1</v>
      </c>
      <c r="P5" s="91" t="s">
        <v>2</v>
      </c>
      <c r="Q5" s="91" t="s">
        <v>2</v>
      </c>
      <c r="R5" s="94">
        <v>3</v>
      </c>
      <c r="S5" s="91" t="s">
        <v>2</v>
      </c>
      <c r="T5" s="91" t="s">
        <v>2</v>
      </c>
      <c r="U5" s="155" t="s">
        <v>2</v>
      </c>
      <c r="V5" s="155">
        <v>1</v>
      </c>
      <c r="W5" s="94">
        <v>1</v>
      </c>
    </row>
    <row r="6" spans="1:23" ht="33" customHeight="1">
      <c r="A6" s="4">
        <v>10</v>
      </c>
      <c r="B6" s="109" t="s">
        <v>24</v>
      </c>
      <c r="C6" s="90">
        <v>1</v>
      </c>
      <c r="D6" s="154" t="s">
        <v>2</v>
      </c>
      <c r="E6" s="154" t="s">
        <v>2</v>
      </c>
      <c r="F6" s="91" t="s">
        <v>132</v>
      </c>
      <c r="G6" s="91" t="s">
        <v>2</v>
      </c>
      <c r="H6" s="91" t="s">
        <v>2</v>
      </c>
      <c r="I6" s="91" t="s">
        <v>2</v>
      </c>
      <c r="J6" s="91" t="s">
        <v>2</v>
      </c>
      <c r="K6" s="91" t="s">
        <v>2</v>
      </c>
      <c r="L6" s="94" t="s">
        <v>115</v>
      </c>
      <c r="M6" s="155" t="s">
        <v>115</v>
      </c>
      <c r="N6" s="13">
        <v>1</v>
      </c>
      <c r="O6" s="91" t="s">
        <v>2</v>
      </c>
      <c r="P6" s="91" t="s">
        <v>2</v>
      </c>
      <c r="Q6" s="91" t="s">
        <v>2</v>
      </c>
      <c r="R6" s="94" t="s">
        <v>115</v>
      </c>
      <c r="S6" s="91" t="s">
        <v>2</v>
      </c>
      <c r="T6" s="91" t="s">
        <v>2</v>
      </c>
      <c r="U6" s="155" t="s">
        <v>2</v>
      </c>
      <c r="V6" s="155" t="s">
        <v>2</v>
      </c>
      <c r="W6" s="94" t="s">
        <v>2</v>
      </c>
    </row>
    <row r="7" spans="1:23" ht="33" customHeight="1">
      <c r="A7" s="4">
        <v>11</v>
      </c>
      <c r="B7" s="109" t="s">
        <v>169</v>
      </c>
      <c r="C7" s="90">
        <f>SUM(D7:W7)</f>
        <v>8</v>
      </c>
      <c r="D7" s="154">
        <v>2</v>
      </c>
      <c r="E7" s="154" t="s">
        <v>2</v>
      </c>
      <c r="F7" s="91" t="s">
        <v>2</v>
      </c>
      <c r="G7" s="91">
        <v>1</v>
      </c>
      <c r="H7" s="91" t="s">
        <v>2</v>
      </c>
      <c r="I7" s="91" t="s">
        <v>2</v>
      </c>
      <c r="J7" s="91" t="s">
        <v>2</v>
      </c>
      <c r="K7" s="91">
        <v>2</v>
      </c>
      <c r="L7" s="94" t="s">
        <v>2</v>
      </c>
      <c r="M7" s="155" t="s">
        <v>2</v>
      </c>
      <c r="N7" s="13">
        <v>2</v>
      </c>
      <c r="O7" s="91">
        <v>1</v>
      </c>
      <c r="P7" s="91" t="s">
        <v>115</v>
      </c>
      <c r="Q7" s="91" t="s">
        <v>115</v>
      </c>
      <c r="R7" s="94" t="s">
        <v>2</v>
      </c>
      <c r="S7" s="91" t="s">
        <v>2</v>
      </c>
      <c r="T7" s="91" t="s">
        <v>2</v>
      </c>
      <c r="U7" s="155" t="s">
        <v>2</v>
      </c>
      <c r="V7" s="155" t="s">
        <v>2</v>
      </c>
      <c r="W7" s="94" t="s">
        <v>2</v>
      </c>
    </row>
    <row r="8" spans="1:25" ht="33" customHeight="1">
      <c r="A8" s="4">
        <v>12</v>
      </c>
      <c r="B8" s="109" t="s">
        <v>170</v>
      </c>
      <c r="C8" s="90">
        <v>38</v>
      </c>
      <c r="D8" s="154">
        <v>1</v>
      </c>
      <c r="E8" s="154">
        <v>6</v>
      </c>
      <c r="F8" s="91">
        <v>1</v>
      </c>
      <c r="G8" s="92">
        <v>2</v>
      </c>
      <c r="H8" s="91">
        <v>5</v>
      </c>
      <c r="I8" s="91">
        <v>1</v>
      </c>
      <c r="J8" s="91">
        <v>3</v>
      </c>
      <c r="K8" s="92">
        <v>3</v>
      </c>
      <c r="L8" s="94" t="s">
        <v>2</v>
      </c>
      <c r="M8" s="155" t="s">
        <v>2</v>
      </c>
      <c r="N8" s="317">
        <v>2</v>
      </c>
      <c r="O8" s="91">
        <v>2</v>
      </c>
      <c r="P8" s="91">
        <v>1</v>
      </c>
      <c r="Q8" s="91">
        <v>1</v>
      </c>
      <c r="R8" s="94">
        <v>2</v>
      </c>
      <c r="S8" s="91">
        <v>1</v>
      </c>
      <c r="T8" s="91">
        <v>6</v>
      </c>
      <c r="U8" s="155" t="s">
        <v>2</v>
      </c>
      <c r="V8" s="155">
        <v>1</v>
      </c>
      <c r="W8" s="94" t="s">
        <v>2</v>
      </c>
      <c r="Y8" s="13"/>
    </row>
    <row r="9" spans="1:23" ht="33" customHeight="1">
      <c r="A9" s="4">
        <v>13</v>
      </c>
      <c r="B9" s="109" t="s">
        <v>171</v>
      </c>
      <c r="C9" s="90">
        <v>64</v>
      </c>
      <c r="D9" s="156">
        <v>10</v>
      </c>
      <c r="E9" s="156">
        <v>13</v>
      </c>
      <c r="F9" s="91">
        <v>6</v>
      </c>
      <c r="G9" s="92">
        <v>7</v>
      </c>
      <c r="H9" s="92">
        <v>1</v>
      </c>
      <c r="I9" s="91" t="s">
        <v>2</v>
      </c>
      <c r="J9" s="92">
        <v>3</v>
      </c>
      <c r="K9" s="92">
        <v>5</v>
      </c>
      <c r="L9" s="93">
        <v>1</v>
      </c>
      <c r="M9" s="157">
        <v>1</v>
      </c>
      <c r="N9" s="317">
        <v>4</v>
      </c>
      <c r="O9" s="91" t="s">
        <v>2</v>
      </c>
      <c r="P9" s="91" t="s">
        <v>2</v>
      </c>
      <c r="Q9" s="92">
        <v>1</v>
      </c>
      <c r="R9" s="94" t="s">
        <v>2</v>
      </c>
      <c r="S9" s="92">
        <v>1</v>
      </c>
      <c r="T9" s="92">
        <v>8</v>
      </c>
      <c r="U9" s="155">
        <v>1</v>
      </c>
      <c r="V9" s="157">
        <v>2</v>
      </c>
      <c r="W9" s="93" t="s">
        <v>132</v>
      </c>
    </row>
    <row r="10" spans="1:23" ht="33" customHeight="1">
      <c r="A10" s="4">
        <v>14</v>
      </c>
      <c r="B10" s="109" t="s">
        <v>25</v>
      </c>
      <c r="C10" s="90">
        <v>6</v>
      </c>
      <c r="D10" s="156">
        <v>2</v>
      </c>
      <c r="E10" s="156">
        <v>2</v>
      </c>
      <c r="F10" s="91">
        <v>1</v>
      </c>
      <c r="G10" s="91" t="s">
        <v>2</v>
      </c>
      <c r="H10" s="91" t="s">
        <v>2</v>
      </c>
      <c r="I10" s="91" t="s">
        <v>2</v>
      </c>
      <c r="J10" s="91" t="s">
        <v>2</v>
      </c>
      <c r="K10" s="92">
        <v>1</v>
      </c>
      <c r="L10" s="94" t="s">
        <v>115</v>
      </c>
      <c r="M10" s="155" t="s">
        <v>2</v>
      </c>
      <c r="N10" s="13" t="s">
        <v>2</v>
      </c>
      <c r="O10" s="91" t="s">
        <v>2</v>
      </c>
      <c r="P10" s="91" t="s">
        <v>2</v>
      </c>
      <c r="Q10" s="91" t="s">
        <v>2</v>
      </c>
      <c r="R10" s="93" t="s">
        <v>115</v>
      </c>
      <c r="S10" s="91" t="s">
        <v>2</v>
      </c>
      <c r="T10" s="91" t="s">
        <v>2</v>
      </c>
      <c r="U10" s="91" t="s">
        <v>2</v>
      </c>
      <c r="V10" s="91" t="s">
        <v>2</v>
      </c>
      <c r="W10" s="94" t="s">
        <v>2</v>
      </c>
    </row>
    <row r="11" spans="1:23" ht="33" customHeight="1">
      <c r="A11" s="4">
        <v>15</v>
      </c>
      <c r="B11" s="109" t="s">
        <v>26</v>
      </c>
      <c r="C11" s="90">
        <v>7</v>
      </c>
      <c r="D11" s="154">
        <v>1</v>
      </c>
      <c r="E11" s="91" t="s">
        <v>2</v>
      </c>
      <c r="F11" s="91" t="s">
        <v>2</v>
      </c>
      <c r="G11" s="91" t="s">
        <v>2</v>
      </c>
      <c r="H11" s="91" t="s">
        <v>2</v>
      </c>
      <c r="I11" s="91" t="s">
        <v>2</v>
      </c>
      <c r="J11" s="91" t="s">
        <v>2</v>
      </c>
      <c r="K11" s="92">
        <v>2</v>
      </c>
      <c r="L11" s="94">
        <v>1</v>
      </c>
      <c r="M11" s="155" t="s">
        <v>2</v>
      </c>
      <c r="N11" s="13" t="s">
        <v>2</v>
      </c>
      <c r="O11" s="91" t="s">
        <v>2</v>
      </c>
      <c r="P11" s="91" t="s">
        <v>2</v>
      </c>
      <c r="Q11" s="91" t="s">
        <v>2</v>
      </c>
      <c r="R11" s="94" t="s">
        <v>2</v>
      </c>
      <c r="S11" s="91">
        <v>1</v>
      </c>
      <c r="T11" s="91">
        <v>2</v>
      </c>
      <c r="U11" s="155" t="s">
        <v>2</v>
      </c>
      <c r="V11" s="155" t="s">
        <v>2</v>
      </c>
      <c r="W11" s="94" t="s">
        <v>2</v>
      </c>
    </row>
    <row r="12" spans="1:23" ht="33" customHeight="1">
      <c r="A12" s="4">
        <v>16</v>
      </c>
      <c r="B12" s="109" t="s">
        <v>172</v>
      </c>
      <c r="C12" s="90">
        <v>4</v>
      </c>
      <c r="D12" s="91" t="s">
        <v>2</v>
      </c>
      <c r="E12" s="154" t="s">
        <v>132</v>
      </c>
      <c r="F12" s="91" t="s">
        <v>2</v>
      </c>
      <c r="G12" s="91" t="s">
        <v>2</v>
      </c>
      <c r="H12" s="91">
        <v>1</v>
      </c>
      <c r="I12" s="91" t="s">
        <v>2</v>
      </c>
      <c r="J12" s="91" t="s">
        <v>2</v>
      </c>
      <c r="K12" s="91" t="s">
        <v>2</v>
      </c>
      <c r="L12" s="94" t="s">
        <v>2</v>
      </c>
      <c r="M12" s="155">
        <v>1</v>
      </c>
      <c r="N12" s="13" t="s">
        <v>2</v>
      </c>
      <c r="O12" s="91" t="s">
        <v>2</v>
      </c>
      <c r="P12" s="92" t="s">
        <v>115</v>
      </c>
      <c r="Q12" s="92" t="s">
        <v>115</v>
      </c>
      <c r="R12" s="93" t="s">
        <v>115</v>
      </c>
      <c r="S12" s="91">
        <v>1</v>
      </c>
      <c r="T12" s="92">
        <v>1</v>
      </c>
      <c r="U12" s="155" t="s">
        <v>2</v>
      </c>
      <c r="V12" s="155" t="s">
        <v>2</v>
      </c>
      <c r="W12" s="93" t="s">
        <v>132</v>
      </c>
    </row>
    <row r="13" spans="1:23" ht="33" customHeight="1">
      <c r="A13" s="4">
        <v>17</v>
      </c>
      <c r="B13" s="109" t="s">
        <v>27</v>
      </c>
      <c r="C13" s="90">
        <v>1</v>
      </c>
      <c r="D13" s="154" t="s">
        <v>2</v>
      </c>
      <c r="E13" s="154" t="s">
        <v>132</v>
      </c>
      <c r="F13" s="91" t="s">
        <v>2</v>
      </c>
      <c r="G13" s="91" t="s">
        <v>2</v>
      </c>
      <c r="H13" s="91" t="s">
        <v>2</v>
      </c>
      <c r="I13" s="91" t="s">
        <v>2</v>
      </c>
      <c r="J13" s="91" t="s">
        <v>2</v>
      </c>
      <c r="K13" s="91">
        <v>1</v>
      </c>
      <c r="L13" s="94" t="s">
        <v>2</v>
      </c>
      <c r="M13" s="155" t="s">
        <v>2</v>
      </c>
      <c r="N13" s="13" t="s">
        <v>2</v>
      </c>
      <c r="O13" s="92" t="s">
        <v>115</v>
      </c>
      <c r="P13" s="91" t="s">
        <v>115</v>
      </c>
      <c r="Q13" s="91" t="s">
        <v>115</v>
      </c>
      <c r="R13" s="94" t="s">
        <v>115</v>
      </c>
      <c r="S13" s="91" t="s">
        <v>2</v>
      </c>
      <c r="T13" s="91" t="s">
        <v>2</v>
      </c>
      <c r="U13" s="155" t="s">
        <v>2</v>
      </c>
      <c r="V13" s="155" t="s">
        <v>2</v>
      </c>
      <c r="W13" s="94" t="s">
        <v>132</v>
      </c>
    </row>
    <row r="14" spans="1:23" ht="33" customHeight="1">
      <c r="A14" s="4">
        <v>18</v>
      </c>
      <c r="B14" s="109" t="s">
        <v>28</v>
      </c>
      <c r="C14" s="90">
        <v>42</v>
      </c>
      <c r="D14" s="154" t="s">
        <v>2</v>
      </c>
      <c r="E14" s="154">
        <v>1</v>
      </c>
      <c r="F14" s="91">
        <v>3</v>
      </c>
      <c r="G14" s="91">
        <v>1</v>
      </c>
      <c r="H14" s="91" t="s">
        <v>2</v>
      </c>
      <c r="I14" s="91">
        <v>1</v>
      </c>
      <c r="J14" s="91" t="s">
        <v>2</v>
      </c>
      <c r="K14" s="91">
        <v>10</v>
      </c>
      <c r="L14" s="94" t="s">
        <v>115</v>
      </c>
      <c r="M14" s="155">
        <v>3</v>
      </c>
      <c r="N14" s="13">
        <v>2</v>
      </c>
      <c r="O14" s="91">
        <v>1</v>
      </c>
      <c r="P14" s="91" t="s">
        <v>2</v>
      </c>
      <c r="Q14" s="91">
        <v>1</v>
      </c>
      <c r="R14" s="94">
        <v>4</v>
      </c>
      <c r="S14" s="91">
        <v>9</v>
      </c>
      <c r="T14" s="91">
        <v>1</v>
      </c>
      <c r="U14" s="155">
        <v>2</v>
      </c>
      <c r="V14" s="155" t="s">
        <v>2</v>
      </c>
      <c r="W14" s="94">
        <v>3</v>
      </c>
    </row>
    <row r="15" spans="1:23" ht="33" customHeight="1">
      <c r="A15" s="4">
        <v>19</v>
      </c>
      <c r="B15" s="109" t="s">
        <v>195</v>
      </c>
      <c r="C15" s="90">
        <v>4</v>
      </c>
      <c r="D15" s="154" t="s">
        <v>2</v>
      </c>
      <c r="E15" s="154">
        <v>1</v>
      </c>
      <c r="F15" s="91" t="s">
        <v>2</v>
      </c>
      <c r="G15" s="91" t="s">
        <v>2</v>
      </c>
      <c r="H15" s="91" t="s">
        <v>2</v>
      </c>
      <c r="I15" s="91" t="s">
        <v>2</v>
      </c>
      <c r="J15" s="91" t="s">
        <v>2</v>
      </c>
      <c r="K15" s="91" t="s">
        <v>2</v>
      </c>
      <c r="L15" s="94" t="s">
        <v>115</v>
      </c>
      <c r="M15" s="155">
        <v>1</v>
      </c>
      <c r="N15" s="13" t="s">
        <v>2</v>
      </c>
      <c r="O15" s="91" t="s">
        <v>2</v>
      </c>
      <c r="P15" s="91" t="s">
        <v>2</v>
      </c>
      <c r="Q15" s="91" t="s">
        <v>2</v>
      </c>
      <c r="R15" s="94">
        <v>1</v>
      </c>
      <c r="S15" s="91">
        <v>1</v>
      </c>
      <c r="T15" s="91" t="s">
        <v>2</v>
      </c>
      <c r="U15" s="91" t="s">
        <v>2</v>
      </c>
      <c r="V15" s="155" t="s">
        <v>2</v>
      </c>
      <c r="W15" s="94" t="s">
        <v>2</v>
      </c>
    </row>
    <row r="16" spans="1:23" ht="33" customHeight="1">
      <c r="A16" s="4">
        <v>20</v>
      </c>
      <c r="B16" s="109" t="s">
        <v>29</v>
      </c>
      <c r="C16" s="154" t="s">
        <v>2</v>
      </c>
      <c r="D16" s="154" t="s">
        <v>2</v>
      </c>
      <c r="E16" s="154" t="s">
        <v>132</v>
      </c>
      <c r="F16" s="91" t="s">
        <v>2</v>
      </c>
      <c r="G16" s="91" t="s">
        <v>2</v>
      </c>
      <c r="H16" s="91" t="s">
        <v>2</v>
      </c>
      <c r="I16" s="91" t="s">
        <v>2</v>
      </c>
      <c r="J16" s="91" t="s">
        <v>2</v>
      </c>
      <c r="K16" s="91" t="s">
        <v>2</v>
      </c>
      <c r="L16" s="94" t="s">
        <v>2</v>
      </c>
      <c r="M16" s="155" t="s">
        <v>2</v>
      </c>
      <c r="N16" s="13" t="s">
        <v>2</v>
      </c>
      <c r="O16" s="91" t="s">
        <v>2</v>
      </c>
      <c r="P16" s="91" t="s">
        <v>2</v>
      </c>
      <c r="Q16" s="91" t="s">
        <v>2</v>
      </c>
      <c r="R16" s="94" t="s">
        <v>2</v>
      </c>
      <c r="S16" s="91" t="s">
        <v>2</v>
      </c>
      <c r="T16" s="91" t="s">
        <v>2</v>
      </c>
      <c r="U16" s="155" t="s">
        <v>2</v>
      </c>
      <c r="V16" s="91" t="s">
        <v>2</v>
      </c>
      <c r="W16" s="94" t="s">
        <v>2</v>
      </c>
    </row>
    <row r="17" spans="1:23" ht="33" customHeight="1">
      <c r="A17" s="4">
        <v>21</v>
      </c>
      <c r="B17" s="109" t="s">
        <v>30</v>
      </c>
      <c r="C17" s="90">
        <v>19</v>
      </c>
      <c r="D17" s="154" t="s">
        <v>2</v>
      </c>
      <c r="E17" s="154">
        <v>2</v>
      </c>
      <c r="F17" s="91" t="s">
        <v>2</v>
      </c>
      <c r="G17" s="91" t="s">
        <v>2</v>
      </c>
      <c r="H17" s="91" t="s">
        <v>2</v>
      </c>
      <c r="I17" s="91" t="s">
        <v>2</v>
      </c>
      <c r="J17" s="91" t="s">
        <v>2</v>
      </c>
      <c r="K17" s="91">
        <v>5</v>
      </c>
      <c r="L17" s="94" t="s">
        <v>2</v>
      </c>
      <c r="M17" s="155">
        <v>2</v>
      </c>
      <c r="N17" s="13">
        <v>4</v>
      </c>
      <c r="O17" s="91">
        <v>1</v>
      </c>
      <c r="P17" s="91">
        <v>2</v>
      </c>
      <c r="Q17" s="91" t="s">
        <v>2</v>
      </c>
      <c r="R17" s="94">
        <v>2</v>
      </c>
      <c r="S17" s="91" t="s">
        <v>2</v>
      </c>
      <c r="T17" s="91" t="s">
        <v>2</v>
      </c>
      <c r="U17" s="155" t="s">
        <v>2</v>
      </c>
      <c r="V17" s="155" t="s">
        <v>2</v>
      </c>
      <c r="W17" s="94">
        <v>1</v>
      </c>
    </row>
    <row r="18" spans="1:23" ht="33" customHeight="1">
      <c r="A18" s="4">
        <v>22</v>
      </c>
      <c r="B18" s="109" t="s">
        <v>140</v>
      </c>
      <c r="C18" s="90">
        <v>5</v>
      </c>
      <c r="D18" s="154">
        <v>1</v>
      </c>
      <c r="E18" s="154" t="s">
        <v>2</v>
      </c>
      <c r="F18" s="91" t="s">
        <v>2</v>
      </c>
      <c r="G18" s="91">
        <v>1</v>
      </c>
      <c r="H18" s="91" t="s">
        <v>2</v>
      </c>
      <c r="I18" s="91" t="s">
        <v>2</v>
      </c>
      <c r="J18" s="91" t="s">
        <v>2</v>
      </c>
      <c r="K18" s="92">
        <v>2</v>
      </c>
      <c r="L18" s="94" t="s">
        <v>115</v>
      </c>
      <c r="M18" s="155" t="s">
        <v>2</v>
      </c>
      <c r="N18" s="13" t="s">
        <v>2</v>
      </c>
      <c r="O18" s="91" t="s">
        <v>2</v>
      </c>
      <c r="P18" s="91" t="s">
        <v>2</v>
      </c>
      <c r="Q18" s="91" t="s">
        <v>2</v>
      </c>
      <c r="R18" s="94" t="s">
        <v>2</v>
      </c>
      <c r="S18" s="91" t="s">
        <v>2</v>
      </c>
      <c r="T18" s="91" t="s">
        <v>2</v>
      </c>
      <c r="U18" s="155" t="s">
        <v>2</v>
      </c>
      <c r="V18" s="155">
        <v>1</v>
      </c>
      <c r="W18" s="94" t="s">
        <v>2</v>
      </c>
    </row>
    <row r="19" spans="1:23" ht="33" customHeight="1">
      <c r="A19" s="4">
        <v>23</v>
      </c>
      <c r="B19" s="109" t="s">
        <v>150</v>
      </c>
      <c r="C19" s="90">
        <v>6</v>
      </c>
      <c r="D19" s="154" t="s">
        <v>2</v>
      </c>
      <c r="E19" s="154">
        <v>1</v>
      </c>
      <c r="F19" s="91">
        <v>1</v>
      </c>
      <c r="G19" s="91" t="s">
        <v>2</v>
      </c>
      <c r="H19" s="91" t="s">
        <v>2</v>
      </c>
      <c r="I19" s="91" t="s">
        <v>2</v>
      </c>
      <c r="J19" s="91" t="s">
        <v>2</v>
      </c>
      <c r="K19" s="92">
        <v>1</v>
      </c>
      <c r="L19" s="94">
        <v>1</v>
      </c>
      <c r="M19" s="155" t="s">
        <v>2</v>
      </c>
      <c r="N19" s="13" t="s">
        <v>2</v>
      </c>
      <c r="O19" s="91">
        <v>1</v>
      </c>
      <c r="P19" s="91" t="s">
        <v>2</v>
      </c>
      <c r="Q19" s="91" t="s">
        <v>2</v>
      </c>
      <c r="R19" s="94" t="s">
        <v>2</v>
      </c>
      <c r="S19" s="92">
        <v>1</v>
      </c>
      <c r="T19" s="91" t="s">
        <v>2</v>
      </c>
      <c r="U19" s="155" t="s">
        <v>2</v>
      </c>
      <c r="V19" s="91" t="s">
        <v>2</v>
      </c>
      <c r="W19" s="94" t="s">
        <v>2</v>
      </c>
    </row>
    <row r="20" spans="1:23" ht="33" customHeight="1">
      <c r="A20" s="4">
        <v>24</v>
      </c>
      <c r="B20" s="109" t="s">
        <v>151</v>
      </c>
      <c r="C20" s="90">
        <v>59</v>
      </c>
      <c r="D20" s="154">
        <v>4</v>
      </c>
      <c r="E20" s="154">
        <v>9</v>
      </c>
      <c r="F20" s="91">
        <v>5</v>
      </c>
      <c r="G20" s="91" t="s">
        <v>2</v>
      </c>
      <c r="H20" s="91">
        <v>1</v>
      </c>
      <c r="I20" s="91">
        <v>1</v>
      </c>
      <c r="J20" s="91">
        <v>1</v>
      </c>
      <c r="K20" s="92">
        <v>14</v>
      </c>
      <c r="L20" s="94">
        <v>3</v>
      </c>
      <c r="M20" s="157">
        <v>2</v>
      </c>
      <c r="N20" s="13">
        <v>3</v>
      </c>
      <c r="O20" s="91">
        <v>1</v>
      </c>
      <c r="P20" s="91">
        <v>1</v>
      </c>
      <c r="Q20" s="91">
        <v>1</v>
      </c>
      <c r="R20" s="94">
        <v>3</v>
      </c>
      <c r="S20" s="92">
        <v>3</v>
      </c>
      <c r="T20" s="91">
        <v>1</v>
      </c>
      <c r="U20" s="155">
        <v>1</v>
      </c>
      <c r="V20" s="155">
        <v>5</v>
      </c>
      <c r="W20" s="94" t="s">
        <v>2</v>
      </c>
    </row>
    <row r="21" spans="1:23" ht="33" customHeight="1">
      <c r="A21" s="4">
        <v>25</v>
      </c>
      <c r="B21" s="146" t="s">
        <v>190</v>
      </c>
      <c r="C21" s="90">
        <v>15</v>
      </c>
      <c r="D21" s="154">
        <v>1</v>
      </c>
      <c r="E21" s="154">
        <v>1</v>
      </c>
      <c r="F21" s="91">
        <v>1</v>
      </c>
      <c r="G21" s="91">
        <v>2</v>
      </c>
      <c r="H21" s="91" t="s">
        <v>2</v>
      </c>
      <c r="I21" s="91" t="s">
        <v>2</v>
      </c>
      <c r="J21" s="92">
        <v>1</v>
      </c>
      <c r="K21" s="92">
        <v>3</v>
      </c>
      <c r="L21" s="94">
        <v>1</v>
      </c>
      <c r="M21" s="157">
        <v>2</v>
      </c>
      <c r="N21" s="155" t="s">
        <v>2</v>
      </c>
      <c r="O21" s="91">
        <v>1</v>
      </c>
      <c r="P21" s="91" t="s">
        <v>115</v>
      </c>
      <c r="Q21" s="91">
        <v>2</v>
      </c>
      <c r="R21" s="94" t="s">
        <v>115</v>
      </c>
      <c r="S21" s="91" t="s">
        <v>2</v>
      </c>
      <c r="T21" s="91" t="s">
        <v>2</v>
      </c>
      <c r="U21" s="91" t="s">
        <v>2</v>
      </c>
      <c r="V21" s="91" t="s">
        <v>2</v>
      </c>
      <c r="W21" s="94" t="s">
        <v>2</v>
      </c>
    </row>
    <row r="22" spans="1:23" ht="33" customHeight="1">
      <c r="A22" s="4">
        <v>26</v>
      </c>
      <c r="B22" s="109" t="s">
        <v>191</v>
      </c>
      <c r="C22" s="90">
        <v>25</v>
      </c>
      <c r="D22" s="156">
        <v>4</v>
      </c>
      <c r="E22" s="156">
        <v>4</v>
      </c>
      <c r="F22" s="91" t="s">
        <v>2</v>
      </c>
      <c r="G22" s="91">
        <v>1</v>
      </c>
      <c r="H22" s="91" t="s">
        <v>2</v>
      </c>
      <c r="I22" s="91" t="s">
        <v>2</v>
      </c>
      <c r="J22" s="91">
        <v>3</v>
      </c>
      <c r="K22" s="92">
        <v>6</v>
      </c>
      <c r="L22" s="94">
        <v>1</v>
      </c>
      <c r="M22" s="157">
        <v>2</v>
      </c>
      <c r="N22" s="155" t="s">
        <v>2</v>
      </c>
      <c r="O22" s="91" t="s">
        <v>2</v>
      </c>
      <c r="P22" s="91">
        <v>1</v>
      </c>
      <c r="Q22" s="91" t="s">
        <v>2</v>
      </c>
      <c r="R22" s="93" t="s">
        <v>115</v>
      </c>
      <c r="S22" s="92">
        <v>1</v>
      </c>
      <c r="T22" s="92">
        <v>1</v>
      </c>
      <c r="U22" s="155" t="s">
        <v>115</v>
      </c>
      <c r="V22" s="157">
        <v>1</v>
      </c>
      <c r="W22" s="94" t="s">
        <v>2</v>
      </c>
    </row>
    <row r="23" spans="1:23" ht="33" customHeight="1">
      <c r="A23" s="4">
        <v>27</v>
      </c>
      <c r="B23" s="109" t="s">
        <v>192</v>
      </c>
      <c r="C23" s="90">
        <v>12</v>
      </c>
      <c r="D23" s="154">
        <v>4</v>
      </c>
      <c r="E23" s="154" t="s">
        <v>197</v>
      </c>
      <c r="F23" s="91">
        <v>1</v>
      </c>
      <c r="G23" s="92" t="s">
        <v>115</v>
      </c>
      <c r="H23" s="91" t="s">
        <v>2</v>
      </c>
      <c r="I23" s="91" t="s">
        <v>2</v>
      </c>
      <c r="J23" s="92" t="s">
        <v>197</v>
      </c>
      <c r="K23" s="92">
        <v>3</v>
      </c>
      <c r="L23" s="94">
        <v>1</v>
      </c>
      <c r="M23" s="155" t="s">
        <v>2</v>
      </c>
      <c r="N23" s="155" t="s">
        <v>2</v>
      </c>
      <c r="O23" s="91">
        <v>1</v>
      </c>
      <c r="P23" s="91" t="s">
        <v>2</v>
      </c>
      <c r="Q23" s="91" t="s">
        <v>2</v>
      </c>
      <c r="R23" s="94">
        <v>1</v>
      </c>
      <c r="S23" s="91" t="s">
        <v>2</v>
      </c>
      <c r="T23" s="91">
        <v>1</v>
      </c>
      <c r="U23" s="91" t="s">
        <v>2</v>
      </c>
      <c r="V23" s="91" t="s">
        <v>2</v>
      </c>
      <c r="W23" s="94" t="s">
        <v>2</v>
      </c>
    </row>
    <row r="24" spans="1:23" ht="33" customHeight="1">
      <c r="A24" s="4">
        <v>28</v>
      </c>
      <c r="B24" s="109" t="s">
        <v>31</v>
      </c>
      <c r="C24" s="90">
        <v>14</v>
      </c>
      <c r="D24" s="154">
        <v>2</v>
      </c>
      <c r="E24" s="91">
        <v>1</v>
      </c>
      <c r="F24" s="91">
        <v>3</v>
      </c>
      <c r="G24" s="91">
        <v>1</v>
      </c>
      <c r="H24" s="91">
        <v>1</v>
      </c>
      <c r="I24" s="91" t="s">
        <v>2</v>
      </c>
      <c r="J24" s="91" t="s">
        <v>2</v>
      </c>
      <c r="K24" s="91">
        <v>4</v>
      </c>
      <c r="L24" s="94" t="s">
        <v>2</v>
      </c>
      <c r="M24" s="155" t="s">
        <v>2</v>
      </c>
      <c r="N24" s="13" t="s">
        <v>2</v>
      </c>
      <c r="O24" s="91" t="s">
        <v>115</v>
      </c>
      <c r="P24" s="91" t="s">
        <v>115</v>
      </c>
      <c r="Q24" s="91" t="s">
        <v>115</v>
      </c>
      <c r="R24" s="94" t="s">
        <v>2</v>
      </c>
      <c r="S24" s="91">
        <v>1</v>
      </c>
      <c r="T24" s="91">
        <v>1</v>
      </c>
      <c r="U24" s="91" t="s">
        <v>2</v>
      </c>
      <c r="V24" s="91" t="s">
        <v>115</v>
      </c>
      <c r="W24" s="94" t="s">
        <v>2</v>
      </c>
    </row>
    <row r="25" spans="1:23" ht="33" customHeight="1">
      <c r="A25" s="4">
        <v>29</v>
      </c>
      <c r="B25" s="146" t="s">
        <v>70</v>
      </c>
      <c r="C25" s="90">
        <v>11</v>
      </c>
      <c r="D25" s="154" t="s">
        <v>198</v>
      </c>
      <c r="E25" s="154">
        <v>1</v>
      </c>
      <c r="F25" s="91" t="s">
        <v>2</v>
      </c>
      <c r="G25" s="91" t="s">
        <v>2</v>
      </c>
      <c r="H25" s="91" t="s">
        <v>2</v>
      </c>
      <c r="I25" s="91" t="s">
        <v>2</v>
      </c>
      <c r="J25" s="91" t="s">
        <v>2</v>
      </c>
      <c r="K25" s="92">
        <v>3</v>
      </c>
      <c r="L25" s="94" t="s">
        <v>2</v>
      </c>
      <c r="M25" s="155" t="s">
        <v>2</v>
      </c>
      <c r="N25" s="13">
        <v>1</v>
      </c>
      <c r="O25" s="91">
        <v>1</v>
      </c>
      <c r="P25" s="91">
        <v>1</v>
      </c>
      <c r="Q25" s="91" t="s">
        <v>2</v>
      </c>
      <c r="R25" s="94" t="s">
        <v>2</v>
      </c>
      <c r="S25" s="91">
        <v>2</v>
      </c>
      <c r="T25" s="91" t="s">
        <v>2</v>
      </c>
      <c r="U25" s="91" t="s">
        <v>2</v>
      </c>
      <c r="V25" s="91">
        <v>1</v>
      </c>
      <c r="W25" s="94">
        <v>1</v>
      </c>
    </row>
    <row r="26" spans="1:23" ht="33" customHeight="1">
      <c r="A26" s="4">
        <v>30</v>
      </c>
      <c r="B26" s="109" t="s">
        <v>71</v>
      </c>
      <c r="C26" s="90">
        <v>6</v>
      </c>
      <c r="D26" s="154" t="s">
        <v>199</v>
      </c>
      <c r="E26" s="154" t="s">
        <v>199</v>
      </c>
      <c r="F26" s="91" t="s">
        <v>2</v>
      </c>
      <c r="G26" s="91" t="s">
        <v>2</v>
      </c>
      <c r="H26" s="91" t="s">
        <v>2</v>
      </c>
      <c r="I26" s="91" t="s">
        <v>2</v>
      </c>
      <c r="J26" s="91" t="s">
        <v>2</v>
      </c>
      <c r="K26" s="91" t="s">
        <v>2</v>
      </c>
      <c r="L26" s="94" t="s">
        <v>2</v>
      </c>
      <c r="M26" s="157">
        <v>1</v>
      </c>
      <c r="N26" s="13">
        <v>2</v>
      </c>
      <c r="O26" s="91">
        <v>1</v>
      </c>
      <c r="P26" s="91" t="s">
        <v>2</v>
      </c>
      <c r="Q26" s="91" t="s">
        <v>2</v>
      </c>
      <c r="R26" s="94">
        <v>1</v>
      </c>
      <c r="S26" s="91" t="s">
        <v>2</v>
      </c>
      <c r="T26" s="91">
        <v>1</v>
      </c>
      <c r="U26" s="91" t="s">
        <v>2</v>
      </c>
      <c r="V26" s="94" t="s">
        <v>2</v>
      </c>
      <c r="W26" s="94" t="s">
        <v>2</v>
      </c>
    </row>
    <row r="27" spans="1:23" ht="33" customHeight="1">
      <c r="A27" s="4">
        <v>31</v>
      </c>
      <c r="B27" s="109" t="s">
        <v>73</v>
      </c>
      <c r="C27" s="90">
        <v>36</v>
      </c>
      <c r="D27" s="154">
        <v>3</v>
      </c>
      <c r="E27" s="154">
        <v>3</v>
      </c>
      <c r="F27" s="91">
        <v>1</v>
      </c>
      <c r="G27" s="92">
        <v>4</v>
      </c>
      <c r="H27" s="91">
        <v>1</v>
      </c>
      <c r="I27" s="91" t="s">
        <v>2</v>
      </c>
      <c r="J27" s="92" t="s">
        <v>2</v>
      </c>
      <c r="K27" s="92">
        <v>11</v>
      </c>
      <c r="L27" s="94">
        <v>2</v>
      </c>
      <c r="M27" s="155">
        <v>1</v>
      </c>
      <c r="N27" s="13">
        <v>2</v>
      </c>
      <c r="O27" s="91">
        <v>1</v>
      </c>
      <c r="P27" s="91" t="s">
        <v>2</v>
      </c>
      <c r="Q27" s="91" t="s">
        <v>2</v>
      </c>
      <c r="R27" s="94">
        <v>1</v>
      </c>
      <c r="S27" s="91">
        <v>2</v>
      </c>
      <c r="T27" s="91" t="s">
        <v>2</v>
      </c>
      <c r="U27" s="91">
        <v>1</v>
      </c>
      <c r="V27" s="91">
        <v>2</v>
      </c>
      <c r="W27" s="94">
        <v>1</v>
      </c>
    </row>
    <row r="28" spans="1:23" ht="33" customHeight="1">
      <c r="A28" s="52">
        <v>32</v>
      </c>
      <c r="B28" s="113" t="s">
        <v>32</v>
      </c>
      <c r="C28" s="95">
        <v>6</v>
      </c>
      <c r="D28" s="158">
        <v>2</v>
      </c>
      <c r="E28" s="158" t="s">
        <v>211</v>
      </c>
      <c r="F28" s="96">
        <v>1</v>
      </c>
      <c r="G28" s="96" t="s">
        <v>2</v>
      </c>
      <c r="H28" s="96" t="s">
        <v>2</v>
      </c>
      <c r="I28" s="96" t="s">
        <v>2</v>
      </c>
      <c r="J28" s="96" t="s">
        <v>2</v>
      </c>
      <c r="K28" s="97" t="s">
        <v>211</v>
      </c>
      <c r="L28" s="98" t="s">
        <v>2</v>
      </c>
      <c r="M28" s="318" t="s">
        <v>2</v>
      </c>
      <c r="N28" s="318" t="s">
        <v>2</v>
      </c>
      <c r="O28" s="97">
        <v>1</v>
      </c>
      <c r="P28" s="97" t="s">
        <v>115</v>
      </c>
      <c r="Q28" s="96" t="s">
        <v>2</v>
      </c>
      <c r="R28" s="98">
        <v>1</v>
      </c>
      <c r="S28" s="96" t="s">
        <v>2</v>
      </c>
      <c r="T28" s="97">
        <v>1</v>
      </c>
      <c r="U28" s="96" t="s">
        <v>2</v>
      </c>
      <c r="V28" s="96" t="s">
        <v>2</v>
      </c>
      <c r="W28" s="98" t="s">
        <v>2</v>
      </c>
    </row>
    <row r="29" spans="3:23" s="168" customFormat="1" ht="33" customHeight="1" hidden="1">
      <c r="C29" s="171">
        <f>SUM(D29:W29)</f>
        <v>352</v>
      </c>
      <c r="D29" s="168">
        <f aca="true" t="shared" si="1" ref="D29:W29">SUM(D5:D28)</f>
        <v>41</v>
      </c>
      <c r="E29" s="169">
        <f t="shared" si="1"/>
        <v>48</v>
      </c>
      <c r="F29" s="168">
        <f t="shared" si="1"/>
        <v>24</v>
      </c>
      <c r="G29" s="170">
        <f t="shared" si="1"/>
        <v>22</v>
      </c>
      <c r="H29" s="170">
        <f t="shared" si="1"/>
        <v>11</v>
      </c>
      <c r="I29" s="168">
        <f t="shared" si="1"/>
        <v>3</v>
      </c>
      <c r="J29" s="168">
        <f t="shared" si="1"/>
        <v>11</v>
      </c>
      <c r="K29" s="170">
        <f t="shared" si="1"/>
        <v>76</v>
      </c>
      <c r="L29" s="91" t="s">
        <v>2</v>
      </c>
      <c r="M29" s="168">
        <f t="shared" si="1"/>
        <v>16</v>
      </c>
      <c r="N29" s="170">
        <f>SUM(N5:N28)</f>
        <v>26</v>
      </c>
      <c r="S29" s="168">
        <f t="shared" si="1"/>
        <v>24</v>
      </c>
      <c r="T29" s="168">
        <f t="shared" si="1"/>
        <v>24</v>
      </c>
      <c r="U29" s="168">
        <f t="shared" si="1"/>
        <v>5</v>
      </c>
      <c r="V29" s="168">
        <f t="shared" si="1"/>
        <v>14</v>
      </c>
      <c r="W29" s="168">
        <f t="shared" si="1"/>
        <v>7</v>
      </c>
    </row>
  </sheetData>
  <sheetProtection/>
  <mergeCells count="22">
    <mergeCell ref="T2:T3"/>
    <mergeCell ref="S2:S3"/>
    <mergeCell ref="C2:C3"/>
    <mergeCell ref="D2:D3"/>
    <mergeCell ref="W2:W3"/>
    <mergeCell ref="E2:E3"/>
    <mergeCell ref="F2:F3"/>
    <mergeCell ref="K2:K3"/>
    <mergeCell ref="M2:M3"/>
    <mergeCell ref="V2:V3"/>
    <mergeCell ref="R2:R3"/>
    <mergeCell ref="N2:N3"/>
    <mergeCell ref="L2:L3"/>
    <mergeCell ref="O2:O3"/>
    <mergeCell ref="P2:P3"/>
    <mergeCell ref="Q2:Q3"/>
    <mergeCell ref="A4:B4"/>
    <mergeCell ref="G2:G3"/>
    <mergeCell ref="H2:H3"/>
    <mergeCell ref="I2:I3"/>
    <mergeCell ref="J2:J3"/>
    <mergeCell ref="A2:B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3" r:id="rId1"/>
  <colBreaks count="1" manualBreakCount="1">
    <brk id="12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60" zoomScaleNormal="60" zoomScalePageLayoutView="0" workbookViewId="0" topLeftCell="A1">
      <selection activeCell="N37" sqref="N37"/>
    </sheetView>
  </sheetViews>
  <sheetFormatPr defaultColWidth="9.00390625" defaultRowHeight="13.5"/>
  <cols>
    <col min="1" max="1" width="19.875" style="174" customWidth="1"/>
    <col min="2" max="2" width="18.50390625" style="174" bestFit="1" customWidth="1"/>
    <col min="3" max="3" width="20.25390625" style="174" bestFit="1" customWidth="1"/>
    <col min="4" max="6" width="18.50390625" style="174" bestFit="1" customWidth="1"/>
    <col min="7" max="11" width="13.625" style="174" customWidth="1"/>
    <col min="12" max="13" width="10.625" style="174" customWidth="1"/>
    <col min="14" max="16384" width="9.00390625" style="174" customWidth="1"/>
  </cols>
  <sheetData>
    <row r="1" spans="1:6" s="100" customFormat="1" ht="33.75" customHeight="1">
      <c r="A1" s="172" t="s">
        <v>124</v>
      </c>
      <c r="B1" s="172"/>
      <c r="C1" s="172"/>
      <c r="D1" s="173"/>
      <c r="E1" s="173"/>
      <c r="F1" s="173"/>
    </row>
    <row r="2" spans="1:6" ht="40.5" customHeight="1">
      <c r="A2" s="380" t="s">
        <v>75</v>
      </c>
      <c r="B2" s="382" t="s">
        <v>82</v>
      </c>
      <c r="C2" s="385" t="s">
        <v>174</v>
      </c>
      <c r="D2" s="382" t="s">
        <v>83</v>
      </c>
      <c r="E2" s="382" t="s">
        <v>84</v>
      </c>
      <c r="F2" s="387" t="s">
        <v>120</v>
      </c>
    </row>
    <row r="3" spans="1:6" ht="40.5" customHeight="1">
      <c r="A3" s="381"/>
      <c r="B3" s="383"/>
      <c r="C3" s="386"/>
      <c r="D3" s="383"/>
      <c r="E3" s="384"/>
      <c r="F3" s="388"/>
    </row>
    <row r="4" spans="1:6" s="175" customFormat="1" ht="40.5" customHeight="1">
      <c r="A4" s="265" t="s">
        <v>179</v>
      </c>
      <c r="B4" s="266">
        <f>SUM(B5:B12)</f>
        <v>408</v>
      </c>
      <c r="C4" s="266">
        <f>SUM(C5:C12)</f>
        <v>12747</v>
      </c>
      <c r="D4" s="267">
        <v>5261606</v>
      </c>
      <c r="E4" s="267">
        <v>19169248</v>
      </c>
      <c r="F4" s="268">
        <v>2879321</v>
      </c>
    </row>
    <row r="5" spans="1:6" ht="40.5" customHeight="1">
      <c r="A5" s="176" t="s">
        <v>0</v>
      </c>
      <c r="B5" s="177">
        <v>179</v>
      </c>
      <c r="C5" s="178">
        <v>1109</v>
      </c>
      <c r="D5" s="179">
        <v>336861</v>
      </c>
      <c r="E5" s="180">
        <v>657970</v>
      </c>
      <c r="F5" s="180" t="s">
        <v>2</v>
      </c>
    </row>
    <row r="6" spans="1:6" ht="40.5" customHeight="1">
      <c r="A6" s="176" t="s">
        <v>180</v>
      </c>
      <c r="B6" s="177">
        <v>95</v>
      </c>
      <c r="C6" s="178">
        <v>1326</v>
      </c>
      <c r="D6" s="179">
        <v>435138</v>
      </c>
      <c r="E6" s="180">
        <v>821029</v>
      </c>
      <c r="F6" s="180" t="s">
        <v>2</v>
      </c>
    </row>
    <row r="7" spans="1:8" ht="40.5" customHeight="1">
      <c r="A7" s="176" t="s">
        <v>181</v>
      </c>
      <c r="B7" s="181">
        <v>36</v>
      </c>
      <c r="C7" s="178">
        <v>853</v>
      </c>
      <c r="D7" s="182">
        <v>293861</v>
      </c>
      <c r="E7" s="180">
        <v>794008</v>
      </c>
      <c r="F7" s="180" t="s">
        <v>2</v>
      </c>
      <c r="H7" s="183"/>
    </row>
    <row r="8" spans="1:6" ht="40.5" customHeight="1">
      <c r="A8" s="176" t="s">
        <v>182</v>
      </c>
      <c r="B8" s="181">
        <v>75</v>
      </c>
      <c r="C8" s="178">
        <v>3862</v>
      </c>
      <c r="D8" s="182">
        <v>1479097</v>
      </c>
      <c r="E8" s="182">
        <v>4974917</v>
      </c>
      <c r="F8" s="185">
        <v>966157</v>
      </c>
    </row>
    <row r="9" spans="1:6" ht="40.5" customHeight="1">
      <c r="A9" s="251" t="s">
        <v>231</v>
      </c>
      <c r="B9" s="181">
        <v>14</v>
      </c>
      <c r="C9" s="252">
        <v>2055</v>
      </c>
      <c r="D9" s="204">
        <v>979789</v>
      </c>
      <c r="E9" s="204">
        <v>4913389</v>
      </c>
      <c r="F9" s="185">
        <v>718767</v>
      </c>
    </row>
    <row r="10" spans="1:6" ht="40.5" customHeight="1">
      <c r="A10" s="251" t="s">
        <v>232</v>
      </c>
      <c r="B10" s="181">
        <v>3</v>
      </c>
      <c r="C10" s="252">
        <v>661</v>
      </c>
      <c r="D10" s="204" t="s">
        <v>203</v>
      </c>
      <c r="E10" s="204" t="s">
        <v>203</v>
      </c>
      <c r="F10" s="185" t="s">
        <v>203</v>
      </c>
    </row>
    <row r="11" spans="1:11" ht="40.5" customHeight="1">
      <c r="A11" s="251" t="s">
        <v>183</v>
      </c>
      <c r="B11" s="181">
        <v>4</v>
      </c>
      <c r="C11" s="253">
        <v>1447</v>
      </c>
      <c r="D11" s="184">
        <v>644325</v>
      </c>
      <c r="E11" s="184">
        <v>2624316</v>
      </c>
      <c r="F11" s="185">
        <v>183960</v>
      </c>
      <c r="H11" s="186"/>
      <c r="I11" s="186"/>
      <c r="J11" s="186"/>
      <c r="K11" s="186"/>
    </row>
    <row r="12" spans="1:6" ht="40.5" customHeight="1">
      <c r="A12" s="187" t="s">
        <v>1</v>
      </c>
      <c r="B12" s="188">
        <v>2</v>
      </c>
      <c r="C12" s="189">
        <v>1434</v>
      </c>
      <c r="D12" s="190" t="s">
        <v>203</v>
      </c>
      <c r="E12" s="191" t="s">
        <v>203</v>
      </c>
      <c r="F12" s="192" t="s">
        <v>203</v>
      </c>
    </row>
    <row r="13" spans="1:11" ht="40.5" customHeight="1">
      <c r="A13" s="193"/>
      <c r="B13" s="194"/>
      <c r="C13" s="194"/>
      <c r="D13" s="194"/>
      <c r="E13" s="194"/>
      <c r="F13" s="194"/>
      <c r="H13" s="195"/>
      <c r="I13" s="195"/>
      <c r="J13" s="195"/>
      <c r="K13" s="195"/>
    </row>
    <row r="14" spans="1:8" ht="40.5" customHeight="1">
      <c r="A14" s="380" t="s">
        <v>75</v>
      </c>
      <c r="B14" s="387" t="s">
        <v>121</v>
      </c>
      <c r="C14" s="382" t="s">
        <v>85</v>
      </c>
      <c r="D14" s="382" t="s">
        <v>86</v>
      </c>
      <c r="E14" s="382" t="s">
        <v>87</v>
      </c>
      <c r="F14" s="389" t="s">
        <v>58</v>
      </c>
      <c r="H14" s="195"/>
    </row>
    <row r="15" spans="1:11" ht="40.5" customHeight="1">
      <c r="A15" s="381"/>
      <c r="B15" s="388"/>
      <c r="C15" s="384"/>
      <c r="D15" s="384"/>
      <c r="E15" s="384"/>
      <c r="F15" s="390"/>
      <c r="H15" s="195"/>
      <c r="I15" s="195"/>
      <c r="J15" s="195"/>
      <c r="K15" s="195"/>
    </row>
    <row r="16" spans="1:12" s="175" customFormat="1" ht="40.5" customHeight="1">
      <c r="A16" s="265" t="s">
        <v>184</v>
      </c>
      <c r="B16" s="268">
        <v>3010556</v>
      </c>
      <c r="C16" s="267">
        <v>33036791</v>
      </c>
      <c r="D16" s="269">
        <v>12603718</v>
      </c>
      <c r="E16" s="270">
        <v>942988</v>
      </c>
      <c r="F16" s="271">
        <v>1178584</v>
      </c>
      <c r="H16" s="272"/>
      <c r="I16" s="272"/>
      <c r="J16" s="272"/>
      <c r="K16" s="272"/>
      <c r="L16" s="273"/>
    </row>
    <row r="17" spans="1:6" ht="40.5" customHeight="1">
      <c r="A17" s="176" t="s">
        <v>0</v>
      </c>
      <c r="B17" s="196" t="s">
        <v>2</v>
      </c>
      <c r="C17" s="197">
        <v>1333401</v>
      </c>
      <c r="D17" s="198">
        <v>643271</v>
      </c>
      <c r="E17" s="199" t="s">
        <v>2</v>
      </c>
      <c r="F17" s="200" t="s">
        <v>2</v>
      </c>
    </row>
    <row r="18" spans="1:6" ht="40.5" customHeight="1">
      <c r="A18" s="176" t="s">
        <v>185</v>
      </c>
      <c r="B18" s="196" t="s">
        <v>2</v>
      </c>
      <c r="C18" s="197">
        <v>1757005</v>
      </c>
      <c r="D18" s="198">
        <v>891435</v>
      </c>
      <c r="E18" s="200" t="s">
        <v>2</v>
      </c>
      <c r="F18" s="200" t="s">
        <v>2</v>
      </c>
    </row>
    <row r="19" spans="1:6" ht="40.5" customHeight="1">
      <c r="A19" s="176" t="s">
        <v>186</v>
      </c>
      <c r="B19" s="196" t="s">
        <v>2</v>
      </c>
      <c r="C19" s="201">
        <v>1480403</v>
      </c>
      <c r="D19" s="202">
        <v>653710</v>
      </c>
      <c r="E19" s="200" t="s">
        <v>2</v>
      </c>
      <c r="F19" s="200" t="s">
        <v>2</v>
      </c>
    </row>
    <row r="20" spans="1:6" ht="40.5" customHeight="1">
      <c r="A20" s="176" t="s">
        <v>187</v>
      </c>
      <c r="B20" s="182">
        <v>988926</v>
      </c>
      <c r="C20" s="201">
        <v>8454109</v>
      </c>
      <c r="D20" s="202">
        <v>3064981</v>
      </c>
      <c r="E20" s="203">
        <v>343818</v>
      </c>
      <c r="F20" s="180">
        <v>503278</v>
      </c>
    </row>
    <row r="21" spans="1:6" ht="40.5" customHeight="1">
      <c r="A21" s="251" t="s">
        <v>231</v>
      </c>
      <c r="B21" s="253">
        <v>812630</v>
      </c>
      <c r="C21" s="201">
        <v>9457681</v>
      </c>
      <c r="D21" s="202">
        <v>4145942</v>
      </c>
      <c r="E21" s="200">
        <v>283395</v>
      </c>
      <c r="F21" s="200">
        <v>256547</v>
      </c>
    </row>
    <row r="22" spans="1:6" ht="40.5" customHeight="1">
      <c r="A22" s="251" t="s">
        <v>232</v>
      </c>
      <c r="B22" s="184" t="s">
        <v>173</v>
      </c>
      <c r="C22" s="184" t="s">
        <v>173</v>
      </c>
      <c r="D22" s="204" t="s">
        <v>173</v>
      </c>
      <c r="E22" s="184" t="s">
        <v>173</v>
      </c>
      <c r="F22" s="185" t="s">
        <v>173</v>
      </c>
    </row>
    <row r="23" spans="1:12" ht="40.5" customHeight="1">
      <c r="A23" s="176" t="s">
        <v>188</v>
      </c>
      <c r="B23" s="184">
        <v>142695</v>
      </c>
      <c r="C23" s="184">
        <v>3294430</v>
      </c>
      <c r="D23" s="204">
        <v>555927</v>
      </c>
      <c r="E23" s="184">
        <v>72204</v>
      </c>
      <c r="F23" s="185">
        <v>77049</v>
      </c>
      <c r="G23" s="205"/>
      <c r="H23" s="206"/>
      <c r="I23" s="206"/>
      <c r="J23" s="206"/>
      <c r="K23" s="206"/>
      <c r="L23" s="205"/>
    </row>
    <row r="24" spans="1:6" ht="40.5" customHeight="1">
      <c r="A24" s="187" t="s">
        <v>1</v>
      </c>
      <c r="B24" s="190" t="s">
        <v>173</v>
      </c>
      <c r="C24" s="191" t="s">
        <v>173</v>
      </c>
      <c r="D24" s="191" t="s">
        <v>173</v>
      </c>
      <c r="E24" s="191" t="s">
        <v>173</v>
      </c>
      <c r="F24" s="192" t="s">
        <v>173</v>
      </c>
    </row>
    <row r="25" spans="1:6" ht="18.75">
      <c r="A25" s="205"/>
      <c r="B25" s="186"/>
      <c r="C25" s="186"/>
      <c r="D25" s="186"/>
      <c r="E25" s="186"/>
      <c r="F25" s="186"/>
    </row>
    <row r="26" spans="1:6" ht="18.75">
      <c r="A26" s="205"/>
      <c r="F26" s="207"/>
    </row>
    <row r="27" ht="18.75">
      <c r="A27" s="205"/>
    </row>
    <row r="28" spans="1:6" ht="18.75">
      <c r="A28" s="205"/>
      <c r="B28" s="186"/>
      <c r="C28" s="186"/>
      <c r="D28" s="186"/>
      <c r="E28" s="186"/>
      <c r="F28" s="186"/>
    </row>
    <row r="29" spans="1:6" ht="18.75">
      <c r="A29" s="205"/>
      <c r="B29" s="208"/>
      <c r="C29" s="208"/>
      <c r="D29" s="208"/>
      <c r="E29" s="208"/>
      <c r="F29" s="208"/>
    </row>
    <row r="30" spans="1:11" ht="18.75">
      <c r="A30" s="205"/>
      <c r="G30" s="186"/>
      <c r="H30" s="186"/>
      <c r="I30" s="186"/>
      <c r="J30" s="186"/>
      <c r="K30" s="186"/>
    </row>
    <row r="31" ht="18.75">
      <c r="A31" s="205"/>
    </row>
    <row r="32" ht="18.75">
      <c r="A32" s="205"/>
    </row>
    <row r="33" ht="18.75">
      <c r="A33" s="205"/>
    </row>
    <row r="34" ht="18.75">
      <c r="A34" s="205"/>
    </row>
    <row r="35" ht="18.75">
      <c r="A35" s="205"/>
    </row>
    <row r="36" ht="18.75">
      <c r="A36" s="205"/>
    </row>
    <row r="37" ht="18.75">
      <c r="A37" s="205"/>
    </row>
    <row r="38" ht="18.75">
      <c r="A38" s="205"/>
    </row>
  </sheetData>
  <sheetProtection/>
  <mergeCells count="12">
    <mergeCell ref="F2:F3"/>
    <mergeCell ref="F14:F15"/>
    <mergeCell ref="E14:E15"/>
    <mergeCell ref="D14:D15"/>
    <mergeCell ref="B14:B15"/>
    <mergeCell ref="D2:D3"/>
    <mergeCell ref="A2:A3"/>
    <mergeCell ref="B2:B3"/>
    <mergeCell ref="C14:C15"/>
    <mergeCell ref="C2:C3"/>
    <mergeCell ref="A14:A15"/>
    <mergeCell ref="E2:E3"/>
  </mergeCells>
  <printOptions/>
  <pageMargins left="0.79" right="0.8" top="0.99" bottom="0.99" header="0.512" footer="0.6"/>
  <pageSetup horizontalDpi="600" verticalDpi="600" orientation="portrait" paperSize="9" scale="76" r:id="rId1"/>
  <headerFooter alignWithMargins="0">
    <oddFooter>&amp;C－２４－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pane xSplit="1" topLeftCell="B1" activePane="topRight" state="frozen"/>
      <selection pane="topLeft" activeCell="C29" sqref="C29"/>
      <selection pane="topRight" activeCell="P25" sqref="P25"/>
    </sheetView>
  </sheetViews>
  <sheetFormatPr defaultColWidth="9.00390625" defaultRowHeight="13.5"/>
  <cols>
    <col min="1" max="1" width="10.00390625" style="17" customWidth="1"/>
    <col min="2" max="9" width="9.625" style="17" customWidth="1"/>
    <col min="10" max="10" width="9.50390625" style="1" hidden="1" customWidth="1"/>
    <col min="11" max="16" width="9.50390625" style="17" customWidth="1"/>
    <col min="17" max="16384" width="9.00390625" style="17" customWidth="1"/>
  </cols>
  <sheetData>
    <row r="1" spans="1:10" s="6" customFormat="1" ht="22.5" customHeight="1">
      <c r="A1" s="5" t="s">
        <v>168</v>
      </c>
      <c r="I1" s="121" t="s">
        <v>74</v>
      </c>
      <c r="J1" s="2"/>
    </row>
    <row r="2" spans="1:9" ht="17.25" customHeight="1">
      <c r="A2" s="391" t="s">
        <v>75</v>
      </c>
      <c r="B2" s="393" t="s">
        <v>36</v>
      </c>
      <c r="C2" s="33">
        <v>9</v>
      </c>
      <c r="D2" s="33">
        <v>10</v>
      </c>
      <c r="E2" s="33">
        <v>11</v>
      </c>
      <c r="F2" s="33">
        <v>12</v>
      </c>
      <c r="G2" s="33">
        <v>13</v>
      </c>
      <c r="H2" s="33">
        <v>14</v>
      </c>
      <c r="I2" s="37">
        <v>15</v>
      </c>
    </row>
    <row r="3" spans="1:9" ht="32.25" customHeight="1">
      <c r="A3" s="392"/>
      <c r="B3" s="394"/>
      <c r="C3" s="34" t="s">
        <v>76</v>
      </c>
      <c r="D3" s="35" t="s">
        <v>37</v>
      </c>
      <c r="E3" s="34" t="s">
        <v>63</v>
      </c>
      <c r="F3" s="34" t="s">
        <v>64</v>
      </c>
      <c r="G3" s="34" t="s">
        <v>65</v>
      </c>
      <c r="H3" s="36" t="s">
        <v>77</v>
      </c>
      <c r="I3" s="38" t="s">
        <v>66</v>
      </c>
    </row>
    <row r="4" spans="1:10" s="261" customFormat="1" ht="20.25" customHeight="1">
      <c r="A4" s="274" t="s">
        <v>152</v>
      </c>
      <c r="B4" s="275">
        <f>SUM(B5:B12)</f>
        <v>408</v>
      </c>
      <c r="C4" s="275">
        <f aca="true" t="shared" si="0" ref="C4:I4">SUM(C5:C12)</f>
        <v>19</v>
      </c>
      <c r="D4" s="275">
        <f t="shared" si="0"/>
        <v>1</v>
      </c>
      <c r="E4" s="275">
        <f t="shared" si="0"/>
        <v>8</v>
      </c>
      <c r="F4" s="275">
        <f t="shared" si="0"/>
        <v>38</v>
      </c>
      <c r="G4" s="275">
        <f t="shared" si="0"/>
        <v>64</v>
      </c>
      <c r="H4" s="275">
        <f t="shared" si="0"/>
        <v>6</v>
      </c>
      <c r="I4" s="276">
        <f t="shared" si="0"/>
        <v>7</v>
      </c>
      <c r="J4" s="277">
        <f>SUM(C4:I4)</f>
        <v>143</v>
      </c>
    </row>
    <row r="5" spans="1:17" ht="20.25" customHeight="1">
      <c r="A5" s="41" t="s">
        <v>153</v>
      </c>
      <c r="B5" s="42">
        <v>179</v>
      </c>
      <c r="C5" s="42">
        <v>7</v>
      </c>
      <c r="D5" s="42">
        <v>1</v>
      </c>
      <c r="E5" s="42">
        <v>2</v>
      </c>
      <c r="F5" s="42">
        <v>17</v>
      </c>
      <c r="G5" s="42">
        <v>47</v>
      </c>
      <c r="H5" s="42">
        <v>3</v>
      </c>
      <c r="I5" s="45">
        <v>1</v>
      </c>
      <c r="J5" s="1">
        <f>SUM(C5:I5)</f>
        <v>78</v>
      </c>
      <c r="Q5" s="18"/>
    </row>
    <row r="6" spans="1:17" ht="20.25" customHeight="1">
      <c r="A6" s="41" t="s">
        <v>154</v>
      </c>
      <c r="B6" s="42">
        <v>95</v>
      </c>
      <c r="C6" s="42">
        <v>6</v>
      </c>
      <c r="D6" s="42" t="s">
        <v>115</v>
      </c>
      <c r="E6" s="42">
        <v>4</v>
      </c>
      <c r="F6" s="42">
        <v>9</v>
      </c>
      <c r="G6" s="42">
        <v>11</v>
      </c>
      <c r="H6" s="42">
        <v>1</v>
      </c>
      <c r="I6" s="45">
        <v>3</v>
      </c>
      <c r="J6" s="1">
        <f aca="true" t="shared" si="1" ref="J6:J12">SUM(C6:I6)</f>
        <v>34</v>
      </c>
      <c r="Q6" s="18"/>
    </row>
    <row r="7" spans="1:17" ht="20.25" customHeight="1">
      <c r="A7" s="41" t="s">
        <v>155</v>
      </c>
      <c r="B7" s="42">
        <v>36</v>
      </c>
      <c r="C7" s="42" t="s">
        <v>2</v>
      </c>
      <c r="D7" s="42" t="s">
        <v>2</v>
      </c>
      <c r="E7" s="42">
        <v>1</v>
      </c>
      <c r="F7" s="42">
        <v>3</v>
      </c>
      <c r="G7" s="42">
        <v>3</v>
      </c>
      <c r="H7" s="42">
        <v>1</v>
      </c>
      <c r="I7" s="45">
        <v>1</v>
      </c>
      <c r="J7" s="1">
        <f t="shared" si="1"/>
        <v>9</v>
      </c>
      <c r="Q7" s="18"/>
    </row>
    <row r="8" spans="1:17" ht="20.25" customHeight="1">
      <c r="A8" s="254" t="s">
        <v>156</v>
      </c>
      <c r="B8" s="42">
        <v>75</v>
      </c>
      <c r="C8" s="42">
        <v>5</v>
      </c>
      <c r="D8" s="42" t="s">
        <v>2</v>
      </c>
      <c r="E8" s="42">
        <v>1</v>
      </c>
      <c r="F8" s="42">
        <v>8</v>
      </c>
      <c r="G8" s="42">
        <v>2</v>
      </c>
      <c r="H8" s="42">
        <v>1</v>
      </c>
      <c r="I8" s="45">
        <v>2</v>
      </c>
      <c r="J8" s="1">
        <f t="shared" si="1"/>
        <v>19</v>
      </c>
      <c r="Q8" s="18"/>
    </row>
    <row r="9" spans="1:17" ht="20.25" customHeight="1">
      <c r="A9" s="254" t="s">
        <v>231</v>
      </c>
      <c r="B9" s="42">
        <v>14</v>
      </c>
      <c r="C9" s="42">
        <v>1</v>
      </c>
      <c r="D9" s="42" t="s">
        <v>2</v>
      </c>
      <c r="E9" s="42" t="s">
        <v>2</v>
      </c>
      <c r="F9" s="42">
        <v>1</v>
      </c>
      <c r="G9" s="42">
        <v>1</v>
      </c>
      <c r="H9" s="42" t="s">
        <v>2</v>
      </c>
      <c r="I9" s="45" t="s">
        <v>2</v>
      </c>
      <c r="J9" s="1">
        <f t="shared" si="1"/>
        <v>3</v>
      </c>
      <c r="Q9" s="18"/>
    </row>
    <row r="10" spans="1:17" ht="20.25" customHeight="1">
      <c r="A10" s="254" t="s">
        <v>232</v>
      </c>
      <c r="B10" s="42">
        <v>3</v>
      </c>
      <c r="C10" s="42" t="s">
        <v>115</v>
      </c>
      <c r="D10" s="42" t="s">
        <v>2</v>
      </c>
      <c r="E10" s="42" t="s">
        <v>2</v>
      </c>
      <c r="F10" s="42" t="s">
        <v>2</v>
      </c>
      <c r="G10" s="42" t="s">
        <v>115</v>
      </c>
      <c r="H10" s="42" t="s">
        <v>115</v>
      </c>
      <c r="I10" s="45" t="s">
        <v>115</v>
      </c>
      <c r="J10" s="1">
        <f t="shared" si="1"/>
        <v>0</v>
      </c>
      <c r="Q10" s="18"/>
    </row>
    <row r="11" spans="1:17" ht="20.25" customHeight="1">
      <c r="A11" s="41" t="s">
        <v>157</v>
      </c>
      <c r="B11" s="42">
        <v>4</v>
      </c>
      <c r="C11" s="42" t="s">
        <v>2</v>
      </c>
      <c r="D11" s="42" t="s">
        <v>2</v>
      </c>
      <c r="E11" s="42" t="s">
        <v>2</v>
      </c>
      <c r="F11" s="42" t="s">
        <v>2</v>
      </c>
      <c r="G11" s="42" t="s">
        <v>2</v>
      </c>
      <c r="H11" s="42" t="s">
        <v>2</v>
      </c>
      <c r="I11" s="45" t="s">
        <v>2</v>
      </c>
      <c r="J11" s="1">
        <f t="shared" si="1"/>
        <v>0</v>
      </c>
      <c r="Q11" s="18"/>
    </row>
    <row r="12" spans="1:17" ht="20.25" customHeight="1">
      <c r="A12" s="40" t="s">
        <v>78</v>
      </c>
      <c r="B12" s="49">
        <v>2</v>
      </c>
      <c r="C12" s="43" t="s">
        <v>2</v>
      </c>
      <c r="D12" s="43" t="s">
        <v>2</v>
      </c>
      <c r="E12" s="43" t="s">
        <v>2</v>
      </c>
      <c r="F12" s="43" t="s">
        <v>2</v>
      </c>
      <c r="G12" s="43" t="s">
        <v>2</v>
      </c>
      <c r="H12" s="43" t="s">
        <v>2</v>
      </c>
      <c r="I12" s="48" t="s">
        <v>2</v>
      </c>
      <c r="J12" s="1">
        <f t="shared" si="1"/>
        <v>0</v>
      </c>
      <c r="Q12" s="18"/>
    </row>
    <row r="13" spans="1:17" ht="22.5" customHeight="1">
      <c r="A13" s="4"/>
      <c r="B13" s="18"/>
      <c r="C13" s="18"/>
      <c r="D13" s="18"/>
      <c r="E13" s="18"/>
      <c r="F13" s="18"/>
      <c r="G13" s="18"/>
      <c r="H13" s="18"/>
      <c r="I13" s="18"/>
      <c r="J13" s="46"/>
      <c r="K13" s="3"/>
      <c r="L13" s="3"/>
      <c r="M13" s="3"/>
      <c r="N13" s="3"/>
      <c r="O13" s="3"/>
      <c r="P13" s="3"/>
      <c r="Q13" s="18"/>
    </row>
    <row r="14" spans="1:9" ht="17.25" customHeight="1">
      <c r="A14" s="391" t="s">
        <v>75</v>
      </c>
      <c r="B14" s="33">
        <v>16</v>
      </c>
      <c r="C14" s="33">
        <v>17</v>
      </c>
      <c r="D14" s="33">
        <v>18</v>
      </c>
      <c r="E14" s="33">
        <v>19</v>
      </c>
      <c r="F14" s="33">
        <v>21</v>
      </c>
      <c r="G14" s="33">
        <v>22</v>
      </c>
      <c r="H14" s="33">
        <v>23</v>
      </c>
      <c r="I14" s="37">
        <v>24</v>
      </c>
    </row>
    <row r="15" spans="1:9" ht="32.25" customHeight="1">
      <c r="A15" s="392"/>
      <c r="B15" s="35" t="s">
        <v>67</v>
      </c>
      <c r="C15" s="36" t="s">
        <v>79</v>
      </c>
      <c r="D15" s="35" t="s">
        <v>38</v>
      </c>
      <c r="E15" s="35" t="s">
        <v>39</v>
      </c>
      <c r="F15" s="36" t="s">
        <v>80</v>
      </c>
      <c r="G15" s="35" t="s">
        <v>81</v>
      </c>
      <c r="H15" s="35" t="s">
        <v>68</v>
      </c>
      <c r="I15" s="39" t="s">
        <v>69</v>
      </c>
    </row>
    <row r="16" spans="1:10" s="261" customFormat="1" ht="20.25" customHeight="1">
      <c r="A16" s="274" t="s">
        <v>158</v>
      </c>
      <c r="B16" s="275">
        <f>SUM(B17:B24)</f>
        <v>4</v>
      </c>
      <c r="C16" s="275">
        <v>1</v>
      </c>
      <c r="D16" s="275">
        <f aca="true" t="shared" si="2" ref="D16:I16">SUM(D17:D24)</f>
        <v>42</v>
      </c>
      <c r="E16" s="275">
        <f t="shared" si="2"/>
        <v>4</v>
      </c>
      <c r="F16" s="275">
        <f t="shared" si="2"/>
        <v>19</v>
      </c>
      <c r="G16" s="275">
        <f t="shared" si="2"/>
        <v>5</v>
      </c>
      <c r="H16" s="275">
        <f t="shared" si="2"/>
        <v>6</v>
      </c>
      <c r="I16" s="276">
        <f t="shared" si="2"/>
        <v>59</v>
      </c>
      <c r="J16" s="277">
        <f>SUM(B16:I16)</f>
        <v>140</v>
      </c>
    </row>
    <row r="17" spans="1:10" ht="20.25" customHeight="1">
      <c r="A17" s="41" t="s">
        <v>0</v>
      </c>
      <c r="B17" s="42">
        <v>2</v>
      </c>
      <c r="C17" s="42">
        <v>1</v>
      </c>
      <c r="D17" s="42">
        <v>12</v>
      </c>
      <c r="E17" s="42" t="s">
        <v>2</v>
      </c>
      <c r="F17" s="42">
        <v>6</v>
      </c>
      <c r="G17" s="42">
        <v>2</v>
      </c>
      <c r="H17" s="44">
        <v>1</v>
      </c>
      <c r="I17" s="45">
        <v>31</v>
      </c>
      <c r="J17" s="2">
        <f aca="true" t="shared" si="3" ref="J17:J24">SUM(B17:I17)</f>
        <v>55</v>
      </c>
    </row>
    <row r="18" spans="1:10" ht="20.25" customHeight="1">
      <c r="A18" s="41" t="s">
        <v>159</v>
      </c>
      <c r="B18" s="42">
        <v>1</v>
      </c>
      <c r="C18" s="42" t="s">
        <v>2</v>
      </c>
      <c r="D18" s="42">
        <v>8</v>
      </c>
      <c r="E18" s="42">
        <v>2</v>
      </c>
      <c r="F18" s="42">
        <v>5</v>
      </c>
      <c r="G18" s="42">
        <v>3</v>
      </c>
      <c r="H18" s="55">
        <v>3</v>
      </c>
      <c r="I18" s="45">
        <v>11</v>
      </c>
      <c r="J18" s="2">
        <f t="shared" si="3"/>
        <v>33</v>
      </c>
    </row>
    <row r="19" spans="1:10" ht="20.25" customHeight="1">
      <c r="A19" s="41" t="s">
        <v>160</v>
      </c>
      <c r="B19" s="42" t="s">
        <v>2</v>
      </c>
      <c r="C19" s="42" t="s">
        <v>2</v>
      </c>
      <c r="D19" s="42">
        <v>5</v>
      </c>
      <c r="E19" s="42" t="s">
        <v>2</v>
      </c>
      <c r="F19" s="42">
        <v>3</v>
      </c>
      <c r="G19" s="42" t="s">
        <v>2</v>
      </c>
      <c r="H19" s="42" t="s">
        <v>2</v>
      </c>
      <c r="I19" s="46">
        <v>5</v>
      </c>
      <c r="J19" s="2">
        <f t="shared" si="3"/>
        <v>13</v>
      </c>
    </row>
    <row r="20" spans="1:10" ht="20.25" customHeight="1">
      <c r="A20" s="254" t="s">
        <v>161</v>
      </c>
      <c r="B20" s="42" t="s">
        <v>2</v>
      </c>
      <c r="C20" s="42" t="s">
        <v>2</v>
      </c>
      <c r="D20" s="42">
        <v>12</v>
      </c>
      <c r="E20" s="42">
        <v>1</v>
      </c>
      <c r="F20" s="42">
        <v>5</v>
      </c>
      <c r="G20" s="42" t="s">
        <v>2</v>
      </c>
      <c r="H20" s="42">
        <v>1</v>
      </c>
      <c r="I20" s="45">
        <v>11</v>
      </c>
      <c r="J20" s="2">
        <f t="shared" si="3"/>
        <v>30</v>
      </c>
    </row>
    <row r="21" spans="1:10" ht="20.25" customHeight="1">
      <c r="A21" s="254" t="s">
        <v>231</v>
      </c>
      <c r="B21" s="42">
        <v>1</v>
      </c>
      <c r="C21" s="42" t="s">
        <v>2</v>
      </c>
      <c r="D21" s="42">
        <v>4</v>
      </c>
      <c r="E21" s="42">
        <v>1</v>
      </c>
      <c r="F21" s="42" t="s">
        <v>2</v>
      </c>
      <c r="G21" s="42" t="s">
        <v>2</v>
      </c>
      <c r="H21" s="55" t="s">
        <v>115</v>
      </c>
      <c r="I21" s="56" t="s">
        <v>115</v>
      </c>
      <c r="J21" s="2">
        <f t="shared" si="3"/>
        <v>6</v>
      </c>
    </row>
    <row r="22" spans="1:10" ht="20.25" customHeight="1">
      <c r="A22" s="254" t="s">
        <v>232</v>
      </c>
      <c r="B22" s="42" t="s">
        <v>2</v>
      </c>
      <c r="C22" s="42" t="s">
        <v>2</v>
      </c>
      <c r="D22" s="42">
        <v>1</v>
      </c>
      <c r="E22" s="42" t="s">
        <v>115</v>
      </c>
      <c r="F22" s="42" t="s">
        <v>115</v>
      </c>
      <c r="G22" s="42" t="s">
        <v>115</v>
      </c>
      <c r="H22" s="42" t="s">
        <v>2</v>
      </c>
      <c r="I22" s="56">
        <v>1</v>
      </c>
      <c r="J22" s="2">
        <f t="shared" si="3"/>
        <v>2</v>
      </c>
    </row>
    <row r="23" spans="1:10" ht="20.25" customHeight="1">
      <c r="A23" s="41" t="s">
        <v>162</v>
      </c>
      <c r="B23" s="42" t="s">
        <v>2</v>
      </c>
      <c r="C23" s="42" t="s">
        <v>2</v>
      </c>
      <c r="D23" s="42" t="s">
        <v>2</v>
      </c>
      <c r="E23" s="42" t="s">
        <v>2</v>
      </c>
      <c r="F23" s="42" t="s">
        <v>2</v>
      </c>
      <c r="G23" s="42" t="s">
        <v>2</v>
      </c>
      <c r="H23" s="42" t="s">
        <v>2</v>
      </c>
      <c r="I23" s="45" t="s">
        <v>2</v>
      </c>
      <c r="J23" s="2">
        <f t="shared" si="3"/>
        <v>0</v>
      </c>
    </row>
    <row r="24" spans="1:10" ht="20.25" customHeight="1">
      <c r="A24" s="40" t="s">
        <v>78</v>
      </c>
      <c r="B24" s="43" t="s">
        <v>2</v>
      </c>
      <c r="C24" s="43" t="s">
        <v>2</v>
      </c>
      <c r="D24" s="43" t="s">
        <v>2</v>
      </c>
      <c r="E24" s="43" t="s">
        <v>2</v>
      </c>
      <c r="F24" s="43" t="s">
        <v>2</v>
      </c>
      <c r="G24" s="43" t="s">
        <v>2</v>
      </c>
      <c r="H24" s="47">
        <v>1</v>
      </c>
      <c r="I24" s="48" t="s">
        <v>2</v>
      </c>
      <c r="J24" s="2">
        <f t="shared" si="3"/>
        <v>1</v>
      </c>
    </row>
    <row r="25" ht="22.5" customHeight="1"/>
    <row r="26" spans="1:9" ht="17.25" customHeight="1">
      <c r="A26" s="391" t="s">
        <v>75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3">
        <v>30</v>
      </c>
      <c r="H26" s="37">
        <v>31</v>
      </c>
      <c r="I26" s="161">
        <v>32</v>
      </c>
    </row>
    <row r="27" spans="1:9" ht="32.25" customHeight="1">
      <c r="A27" s="392"/>
      <c r="B27" s="34" t="s">
        <v>215</v>
      </c>
      <c r="C27" s="34" t="s">
        <v>191</v>
      </c>
      <c r="D27" s="34" t="s">
        <v>192</v>
      </c>
      <c r="E27" s="34" t="s">
        <v>72</v>
      </c>
      <c r="F27" s="34" t="s">
        <v>70</v>
      </c>
      <c r="G27" s="34" t="s">
        <v>71</v>
      </c>
      <c r="H27" s="38" t="s">
        <v>73</v>
      </c>
      <c r="I27" s="160" t="s">
        <v>61</v>
      </c>
    </row>
    <row r="28" spans="1:10" s="261" customFormat="1" ht="20.25" customHeight="1">
      <c r="A28" s="274" t="s">
        <v>163</v>
      </c>
      <c r="B28" s="275">
        <f>SUM(B29:B36)</f>
        <v>15</v>
      </c>
      <c r="C28" s="275">
        <f aca="true" t="shared" si="4" ref="C28:I28">SUM(C29:C36)</f>
        <v>25</v>
      </c>
      <c r="D28" s="275">
        <f t="shared" si="4"/>
        <v>12</v>
      </c>
      <c r="E28" s="275">
        <f t="shared" si="4"/>
        <v>14</v>
      </c>
      <c r="F28" s="275">
        <f t="shared" si="4"/>
        <v>11</v>
      </c>
      <c r="G28" s="275">
        <f t="shared" si="4"/>
        <v>6</v>
      </c>
      <c r="H28" s="276">
        <f t="shared" si="4"/>
        <v>36</v>
      </c>
      <c r="I28" s="276">
        <f t="shared" si="4"/>
        <v>6</v>
      </c>
      <c r="J28" s="277">
        <f>SUM(B28:I28)</f>
        <v>125</v>
      </c>
    </row>
    <row r="29" spans="1:10" ht="20.25" customHeight="1">
      <c r="A29" s="41" t="s">
        <v>0</v>
      </c>
      <c r="B29" s="42">
        <v>8</v>
      </c>
      <c r="C29" s="42">
        <v>14</v>
      </c>
      <c r="D29" s="42">
        <v>3</v>
      </c>
      <c r="E29" s="42">
        <v>4</v>
      </c>
      <c r="F29" s="42">
        <v>5</v>
      </c>
      <c r="G29" s="42" t="s">
        <v>2</v>
      </c>
      <c r="H29" s="45">
        <v>11</v>
      </c>
      <c r="I29" s="159">
        <v>1</v>
      </c>
      <c r="J29" s="2">
        <f>SUM(B29:I29)</f>
        <v>46</v>
      </c>
    </row>
    <row r="30" spans="1:10" ht="20.25" customHeight="1">
      <c r="A30" s="41" t="s">
        <v>164</v>
      </c>
      <c r="B30" s="42">
        <v>2</v>
      </c>
      <c r="C30" s="42">
        <v>8</v>
      </c>
      <c r="D30" s="42">
        <v>3</v>
      </c>
      <c r="E30" s="42">
        <v>1</v>
      </c>
      <c r="F30" s="42">
        <v>2</v>
      </c>
      <c r="G30" s="42">
        <v>1</v>
      </c>
      <c r="H30" s="45">
        <v>9</v>
      </c>
      <c r="I30" s="159">
        <v>2</v>
      </c>
      <c r="J30" s="2">
        <f>SUM(B30:I30)</f>
        <v>28</v>
      </c>
    </row>
    <row r="31" spans="1:10" ht="20.25" customHeight="1">
      <c r="A31" s="41" t="s">
        <v>165</v>
      </c>
      <c r="B31" s="42">
        <v>3</v>
      </c>
      <c r="C31" s="42">
        <v>1</v>
      </c>
      <c r="D31" s="42">
        <v>3</v>
      </c>
      <c r="E31" s="42">
        <v>1</v>
      </c>
      <c r="F31" s="42" t="s">
        <v>115</v>
      </c>
      <c r="G31" s="46">
        <v>1</v>
      </c>
      <c r="H31" s="45">
        <v>3</v>
      </c>
      <c r="I31" s="159">
        <v>2</v>
      </c>
      <c r="J31" s="2">
        <f>SUM(B31:I31)</f>
        <v>14</v>
      </c>
    </row>
    <row r="32" spans="1:10" ht="20.25" customHeight="1">
      <c r="A32" s="254" t="s">
        <v>166</v>
      </c>
      <c r="B32" s="42">
        <v>1</v>
      </c>
      <c r="C32" s="42">
        <v>2</v>
      </c>
      <c r="D32" s="42">
        <v>2</v>
      </c>
      <c r="E32" s="42">
        <v>5</v>
      </c>
      <c r="F32" s="42">
        <v>2</v>
      </c>
      <c r="G32" s="42">
        <v>4</v>
      </c>
      <c r="H32" s="45">
        <v>9</v>
      </c>
      <c r="I32" s="159">
        <v>1</v>
      </c>
      <c r="J32" s="2">
        <f>SUM(B32:I32)</f>
        <v>26</v>
      </c>
    </row>
    <row r="33" spans="1:10" ht="20.25" customHeight="1">
      <c r="A33" s="254" t="s">
        <v>231</v>
      </c>
      <c r="B33" s="42">
        <v>1</v>
      </c>
      <c r="C33" s="42" t="s">
        <v>2</v>
      </c>
      <c r="D33" s="42" t="s">
        <v>2</v>
      </c>
      <c r="E33" s="42">
        <v>1</v>
      </c>
      <c r="F33" s="42">
        <v>1</v>
      </c>
      <c r="G33" s="42" t="s">
        <v>2</v>
      </c>
      <c r="H33" s="45">
        <v>2</v>
      </c>
      <c r="I33" s="45" t="s">
        <v>2</v>
      </c>
      <c r="J33" s="2">
        <f>SUM(B33:H33)</f>
        <v>5</v>
      </c>
    </row>
    <row r="34" spans="1:10" ht="20.25" customHeight="1">
      <c r="A34" s="254" t="s">
        <v>232</v>
      </c>
      <c r="B34" s="42" t="s">
        <v>115</v>
      </c>
      <c r="C34" s="42" t="s">
        <v>115</v>
      </c>
      <c r="D34" s="42" t="s">
        <v>115</v>
      </c>
      <c r="E34" s="42">
        <v>1</v>
      </c>
      <c r="F34" s="42" t="s">
        <v>115</v>
      </c>
      <c r="G34" s="45" t="s">
        <v>115</v>
      </c>
      <c r="H34" s="45" t="s">
        <v>115</v>
      </c>
      <c r="I34" s="45" t="s">
        <v>115</v>
      </c>
      <c r="J34" s="2">
        <f>SUM(B34:H34)</f>
        <v>1</v>
      </c>
    </row>
    <row r="35" spans="1:10" ht="20.25" customHeight="1">
      <c r="A35" s="254" t="s">
        <v>167</v>
      </c>
      <c r="B35" s="42" t="s">
        <v>2</v>
      </c>
      <c r="C35" s="42" t="s">
        <v>2</v>
      </c>
      <c r="D35" s="42" t="s">
        <v>2</v>
      </c>
      <c r="E35" s="42">
        <v>1</v>
      </c>
      <c r="F35" s="42">
        <v>1</v>
      </c>
      <c r="G35" s="45" t="s">
        <v>2</v>
      </c>
      <c r="H35" s="45">
        <v>2</v>
      </c>
      <c r="I35" s="45" t="s">
        <v>2</v>
      </c>
      <c r="J35" s="2">
        <f>SUM(B35:H35)</f>
        <v>4</v>
      </c>
    </row>
    <row r="36" spans="1:10" ht="20.25" customHeight="1">
      <c r="A36" s="40" t="s">
        <v>78</v>
      </c>
      <c r="B36" s="43" t="s">
        <v>2</v>
      </c>
      <c r="C36" s="43" t="s">
        <v>2</v>
      </c>
      <c r="D36" s="43">
        <v>1</v>
      </c>
      <c r="E36" s="43" t="s">
        <v>2</v>
      </c>
      <c r="F36" s="43" t="s">
        <v>2</v>
      </c>
      <c r="G36" s="43" t="s">
        <v>2</v>
      </c>
      <c r="H36" s="48" t="s">
        <v>2</v>
      </c>
      <c r="I36" s="48" t="s">
        <v>2</v>
      </c>
      <c r="J36" s="2">
        <f>SUM(B36:H36)</f>
        <v>1</v>
      </c>
    </row>
  </sheetData>
  <sheetProtection/>
  <mergeCells count="4">
    <mergeCell ref="A14:A15"/>
    <mergeCell ref="A2:A3"/>
    <mergeCell ref="B2:B3"/>
    <mergeCell ref="A26:A27"/>
  </mergeCells>
  <printOptions/>
  <pageMargins left="0.79" right="0.8" top="0.97" bottom="0.97" header="0.512" footer="0.512"/>
  <pageSetup horizontalDpi="300" verticalDpi="300" orientation="portrait" paperSize="9" scale="92" r:id="rId1"/>
  <headerFooter alignWithMargins="0">
    <oddFooter>&amp;C－２５－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="80" zoomScaleNormal="80" zoomScaleSheetLayoutView="75" zoomScalePageLayoutView="0" workbookViewId="0" topLeftCell="A1">
      <pane ySplit="5" topLeftCell="A6" activePane="bottomLeft" state="frozen"/>
      <selection pane="topLeft" activeCell="C29" sqref="C29"/>
      <selection pane="bottomLeft" activeCell="F12" sqref="F12"/>
    </sheetView>
  </sheetViews>
  <sheetFormatPr defaultColWidth="9.00390625" defaultRowHeight="35.25" customHeight="1"/>
  <cols>
    <col min="1" max="1" width="3.25390625" style="8" customWidth="1"/>
    <col min="2" max="2" width="11.125" style="8" customWidth="1"/>
    <col min="3" max="3" width="6.75390625" style="8" customWidth="1"/>
    <col min="4" max="4" width="9.75390625" style="8" customWidth="1"/>
    <col min="5" max="6" width="7.625" style="8" customWidth="1"/>
    <col min="7" max="7" width="9.00390625" style="8" customWidth="1"/>
    <col min="8" max="8" width="7.625" style="8" customWidth="1"/>
    <col min="9" max="9" width="8.75390625" style="8" customWidth="1"/>
    <col min="10" max="10" width="9.75390625" style="9" customWidth="1"/>
    <col min="11" max="12" width="7.625" style="8" customWidth="1"/>
    <col min="13" max="13" width="8.625" style="8" customWidth="1"/>
    <col min="14" max="14" width="9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10" s="143" customFormat="1" ht="35.25" customHeight="1">
      <c r="A1" s="115" t="s">
        <v>125</v>
      </c>
      <c r="B1" s="115"/>
      <c r="C1" s="115"/>
      <c r="J1" s="145"/>
    </row>
    <row r="2" spans="1:15" ht="35.25" customHeight="1">
      <c r="A2" s="397" t="s">
        <v>59</v>
      </c>
      <c r="B2" s="398"/>
      <c r="C2" s="403" t="s">
        <v>53</v>
      </c>
      <c r="D2" s="408" t="s">
        <v>42</v>
      </c>
      <c r="E2" s="323"/>
      <c r="F2" s="323"/>
      <c r="G2" s="323"/>
      <c r="H2" s="323"/>
      <c r="I2" s="324"/>
      <c r="J2" s="411" t="s">
        <v>43</v>
      </c>
      <c r="K2" s="412"/>
      <c r="L2" s="412"/>
      <c r="M2" s="412"/>
      <c r="N2" s="412"/>
      <c r="O2" s="412"/>
    </row>
    <row r="3" spans="1:15" ht="35.25" customHeight="1">
      <c r="A3" s="399"/>
      <c r="B3" s="400"/>
      <c r="C3" s="404"/>
      <c r="D3" s="405" t="s">
        <v>60</v>
      </c>
      <c r="E3" s="409" t="s">
        <v>44</v>
      </c>
      <c r="F3" s="410"/>
      <c r="G3" s="405" t="s">
        <v>51</v>
      </c>
      <c r="H3" s="407" t="s">
        <v>49</v>
      </c>
      <c r="I3" s="405" t="s">
        <v>50</v>
      </c>
      <c r="J3" s="417" t="s">
        <v>60</v>
      </c>
      <c r="K3" s="407" t="s">
        <v>46</v>
      </c>
      <c r="L3" s="415" t="s">
        <v>189</v>
      </c>
      <c r="M3" s="407" t="s">
        <v>114</v>
      </c>
      <c r="N3" s="405" t="s">
        <v>47</v>
      </c>
      <c r="O3" s="413" t="s">
        <v>61</v>
      </c>
    </row>
    <row r="4" spans="1:15" ht="35.25" customHeight="1">
      <c r="A4" s="401"/>
      <c r="B4" s="402"/>
      <c r="C4" s="116" t="s">
        <v>54</v>
      </c>
      <c r="D4" s="406"/>
      <c r="E4" s="117" t="s">
        <v>45</v>
      </c>
      <c r="F4" s="117" t="s">
        <v>48</v>
      </c>
      <c r="G4" s="406"/>
      <c r="H4" s="326"/>
      <c r="I4" s="406"/>
      <c r="J4" s="418"/>
      <c r="K4" s="326"/>
      <c r="L4" s="416"/>
      <c r="M4" s="326"/>
      <c r="N4" s="406"/>
      <c r="O4" s="414"/>
    </row>
    <row r="5" spans="1:16" s="281" customFormat="1" ht="39.75" customHeight="1">
      <c r="A5" s="395" t="s">
        <v>234</v>
      </c>
      <c r="B5" s="396"/>
      <c r="C5" s="278">
        <f>SUM(C7:C30)</f>
        <v>98</v>
      </c>
      <c r="D5" s="278">
        <v>30472</v>
      </c>
      <c r="E5" s="278">
        <v>92</v>
      </c>
      <c r="F5" s="278">
        <v>511</v>
      </c>
      <c r="G5" s="278">
        <v>14890</v>
      </c>
      <c r="H5" s="278">
        <v>270</v>
      </c>
      <c r="I5" s="278">
        <v>14709</v>
      </c>
      <c r="J5" s="278">
        <v>30472</v>
      </c>
      <c r="K5" s="278">
        <v>606</v>
      </c>
      <c r="L5" s="278">
        <v>243</v>
      </c>
      <c r="M5" s="278">
        <v>11537</v>
      </c>
      <c r="N5" s="278">
        <v>16273</v>
      </c>
      <c r="O5" s="279">
        <v>1813</v>
      </c>
      <c r="P5" s="280"/>
    </row>
    <row r="6" spans="1:16" s="281" customFormat="1" ht="39.75" customHeight="1">
      <c r="A6" s="282"/>
      <c r="B6" s="282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83"/>
      <c r="P6" s="280"/>
    </row>
    <row r="7" spans="1:16" ht="32.25" customHeight="1">
      <c r="A7" s="27">
        <v>9</v>
      </c>
      <c r="B7" s="109" t="s">
        <v>23</v>
      </c>
      <c r="C7" s="223">
        <v>6</v>
      </c>
      <c r="D7" s="224">
        <v>596</v>
      </c>
      <c r="E7" s="223" t="s">
        <v>2</v>
      </c>
      <c r="F7" s="224">
        <v>30</v>
      </c>
      <c r="G7" s="223">
        <v>566</v>
      </c>
      <c r="H7" s="223" t="s">
        <v>137</v>
      </c>
      <c r="I7" s="223" t="s">
        <v>137</v>
      </c>
      <c r="J7" s="223">
        <v>596</v>
      </c>
      <c r="K7" s="223">
        <v>44</v>
      </c>
      <c r="L7" s="223">
        <v>213</v>
      </c>
      <c r="M7" s="224">
        <v>163</v>
      </c>
      <c r="N7" s="224">
        <v>141</v>
      </c>
      <c r="O7" s="225">
        <v>35</v>
      </c>
      <c r="P7" s="14"/>
    </row>
    <row r="8" spans="1:16" ht="32.25" customHeight="1">
      <c r="A8" s="27">
        <v>10</v>
      </c>
      <c r="B8" s="162" t="s">
        <v>24</v>
      </c>
      <c r="C8" s="223" t="s">
        <v>2</v>
      </c>
      <c r="D8" s="223" t="s">
        <v>2</v>
      </c>
      <c r="E8" s="223" t="s">
        <v>2</v>
      </c>
      <c r="F8" s="223" t="s">
        <v>2</v>
      </c>
      <c r="G8" s="223" t="s">
        <v>2</v>
      </c>
      <c r="H8" s="223" t="s">
        <v>2</v>
      </c>
      <c r="I8" s="223" t="s">
        <v>2</v>
      </c>
      <c r="J8" s="223" t="s">
        <v>2</v>
      </c>
      <c r="K8" s="223" t="s">
        <v>2</v>
      </c>
      <c r="L8" s="223" t="s">
        <v>2</v>
      </c>
      <c r="M8" s="223" t="s">
        <v>2</v>
      </c>
      <c r="N8" s="223" t="s">
        <v>2</v>
      </c>
      <c r="O8" s="226" t="s">
        <v>2</v>
      </c>
      <c r="P8" s="14"/>
    </row>
    <row r="9" spans="1:16" ht="32.25" customHeight="1">
      <c r="A9" s="27">
        <v>11</v>
      </c>
      <c r="B9" s="109" t="s">
        <v>235</v>
      </c>
      <c r="C9" s="223">
        <v>1</v>
      </c>
      <c r="D9" s="224" t="s">
        <v>236</v>
      </c>
      <c r="E9" s="223" t="s">
        <v>2</v>
      </c>
      <c r="F9" s="224" t="s">
        <v>236</v>
      </c>
      <c r="G9" s="223" t="s">
        <v>2</v>
      </c>
      <c r="H9" s="223" t="s">
        <v>2</v>
      </c>
      <c r="I9" s="223" t="s">
        <v>2</v>
      </c>
      <c r="J9" s="224" t="s">
        <v>236</v>
      </c>
      <c r="K9" s="223" t="s">
        <v>2</v>
      </c>
      <c r="L9" s="223" t="s">
        <v>2</v>
      </c>
      <c r="M9" s="223" t="s">
        <v>2</v>
      </c>
      <c r="N9" s="223" t="s">
        <v>2</v>
      </c>
      <c r="O9" s="225" t="s">
        <v>236</v>
      </c>
      <c r="P9" s="14"/>
    </row>
    <row r="10" spans="1:16" ht="32.25" customHeight="1">
      <c r="A10" s="27">
        <v>12</v>
      </c>
      <c r="B10" s="109" t="s">
        <v>237</v>
      </c>
      <c r="C10" s="223">
        <v>9</v>
      </c>
      <c r="D10" s="224">
        <v>57</v>
      </c>
      <c r="E10" s="223" t="s">
        <v>2</v>
      </c>
      <c r="F10" s="224">
        <v>9</v>
      </c>
      <c r="G10" s="224">
        <v>44</v>
      </c>
      <c r="H10" s="224">
        <v>4</v>
      </c>
      <c r="I10" s="223" t="s">
        <v>2</v>
      </c>
      <c r="J10" s="223">
        <v>57</v>
      </c>
      <c r="K10" s="224">
        <v>27</v>
      </c>
      <c r="L10" s="223" t="s">
        <v>2</v>
      </c>
      <c r="M10" s="223" t="s">
        <v>2</v>
      </c>
      <c r="N10" s="224">
        <v>6</v>
      </c>
      <c r="O10" s="249">
        <v>24</v>
      </c>
      <c r="P10" s="14"/>
    </row>
    <row r="11" spans="1:16" ht="32.25" customHeight="1">
      <c r="A11" s="27">
        <v>13</v>
      </c>
      <c r="B11" s="109" t="s">
        <v>238</v>
      </c>
      <c r="C11" s="223">
        <v>3</v>
      </c>
      <c r="D11" s="224">
        <v>154</v>
      </c>
      <c r="E11" s="223" t="s">
        <v>2</v>
      </c>
      <c r="F11" s="224">
        <v>3</v>
      </c>
      <c r="G11" s="224">
        <v>11</v>
      </c>
      <c r="H11" s="224" t="s">
        <v>236</v>
      </c>
      <c r="I11" s="223" t="s">
        <v>240</v>
      </c>
      <c r="J11" s="224">
        <v>154</v>
      </c>
      <c r="K11" s="224">
        <v>2</v>
      </c>
      <c r="L11" s="223" t="s">
        <v>240</v>
      </c>
      <c r="M11" s="224">
        <v>140</v>
      </c>
      <c r="N11" s="223" t="s">
        <v>240</v>
      </c>
      <c r="O11" s="225">
        <v>12</v>
      </c>
      <c r="P11" s="14"/>
    </row>
    <row r="12" spans="1:16" ht="32.25" customHeight="1">
      <c r="A12" s="27">
        <v>14</v>
      </c>
      <c r="B12" s="109" t="s">
        <v>25</v>
      </c>
      <c r="C12" s="223">
        <v>1</v>
      </c>
      <c r="D12" s="224" t="s">
        <v>239</v>
      </c>
      <c r="E12" s="223" t="s">
        <v>2</v>
      </c>
      <c r="F12" s="224" t="s">
        <v>239</v>
      </c>
      <c r="G12" s="223" t="s">
        <v>2</v>
      </c>
      <c r="H12" s="223" t="s">
        <v>2</v>
      </c>
      <c r="I12" s="223" t="s">
        <v>2</v>
      </c>
      <c r="J12" s="224" t="s">
        <v>239</v>
      </c>
      <c r="K12" s="223" t="s">
        <v>2</v>
      </c>
      <c r="L12" s="223" t="s">
        <v>2</v>
      </c>
      <c r="M12" s="223" t="s">
        <v>2</v>
      </c>
      <c r="N12" s="223" t="s">
        <v>2</v>
      </c>
      <c r="O12" s="225" t="s">
        <v>239</v>
      </c>
      <c r="P12" s="14"/>
    </row>
    <row r="13" spans="1:16" ht="32.25" customHeight="1">
      <c r="A13" s="27">
        <v>15</v>
      </c>
      <c r="B13" s="109" t="s">
        <v>26</v>
      </c>
      <c r="C13" s="223">
        <v>2</v>
      </c>
      <c r="D13" s="224" t="s">
        <v>239</v>
      </c>
      <c r="E13" s="223" t="s">
        <v>2</v>
      </c>
      <c r="F13" s="224" t="s">
        <v>239</v>
      </c>
      <c r="G13" s="223" t="s">
        <v>2</v>
      </c>
      <c r="H13" s="223" t="s">
        <v>2</v>
      </c>
      <c r="I13" s="223" t="s">
        <v>2</v>
      </c>
      <c r="J13" s="224" t="s">
        <v>239</v>
      </c>
      <c r="K13" s="223" t="s">
        <v>2</v>
      </c>
      <c r="L13" s="223" t="s">
        <v>2</v>
      </c>
      <c r="M13" s="223" t="s">
        <v>2</v>
      </c>
      <c r="N13" s="223" t="s">
        <v>2</v>
      </c>
      <c r="O13" s="225" t="s">
        <v>239</v>
      </c>
      <c r="P13" s="14"/>
    </row>
    <row r="14" spans="1:16" ht="32.25" customHeight="1">
      <c r="A14" s="27">
        <v>16</v>
      </c>
      <c r="B14" s="109" t="s">
        <v>241</v>
      </c>
      <c r="C14" s="223">
        <v>1</v>
      </c>
      <c r="D14" s="224" t="s">
        <v>236</v>
      </c>
      <c r="E14" s="223" t="s">
        <v>2</v>
      </c>
      <c r="F14" s="223" t="s">
        <v>2</v>
      </c>
      <c r="G14" s="224" t="s">
        <v>236</v>
      </c>
      <c r="H14" s="223" t="s">
        <v>2</v>
      </c>
      <c r="I14" s="223" t="s">
        <v>2</v>
      </c>
      <c r="J14" s="224" t="s">
        <v>236</v>
      </c>
      <c r="K14" s="224" t="s">
        <v>236</v>
      </c>
      <c r="L14" s="223" t="s">
        <v>2</v>
      </c>
      <c r="M14" s="223" t="s">
        <v>2</v>
      </c>
      <c r="N14" s="225" t="s">
        <v>236</v>
      </c>
      <c r="O14" s="225" t="s">
        <v>236</v>
      </c>
      <c r="P14" s="14"/>
    </row>
    <row r="15" spans="1:16" ht="32.25" customHeight="1">
      <c r="A15" s="27">
        <v>17</v>
      </c>
      <c r="B15" s="109" t="s">
        <v>27</v>
      </c>
      <c r="C15" s="223" t="s">
        <v>2</v>
      </c>
      <c r="D15" s="223" t="s">
        <v>2</v>
      </c>
      <c r="E15" s="223" t="s">
        <v>2</v>
      </c>
      <c r="F15" s="223" t="s">
        <v>2</v>
      </c>
      <c r="G15" s="223" t="s">
        <v>2</v>
      </c>
      <c r="H15" s="223" t="s">
        <v>2</v>
      </c>
      <c r="I15" s="223" t="s">
        <v>2</v>
      </c>
      <c r="J15" s="223" t="s">
        <v>2</v>
      </c>
      <c r="K15" s="223" t="s">
        <v>2</v>
      </c>
      <c r="L15" s="223" t="s">
        <v>2</v>
      </c>
      <c r="M15" s="223" t="s">
        <v>2</v>
      </c>
      <c r="N15" s="223" t="s">
        <v>2</v>
      </c>
      <c r="O15" s="226" t="s">
        <v>2</v>
      </c>
      <c r="P15" s="14"/>
    </row>
    <row r="16" spans="1:16" ht="32.25" customHeight="1">
      <c r="A16" s="27">
        <v>18</v>
      </c>
      <c r="B16" s="109" t="s">
        <v>28</v>
      </c>
      <c r="C16" s="223">
        <v>17</v>
      </c>
      <c r="D16" s="224">
        <v>5586</v>
      </c>
      <c r="E16" s="223">
        <v>30</v>
      </c>
      <c r="F16" s="224">
        <v>71</v>
      </c>
      <c r="G16" s="224">
        <v>2845</v>
      </c>
      <c r="H16" s="223" t="s">
        <v>2</v>
      </c>
      <c r="I16" s="224">
        <v>2640</v>
      </c>
      <c r="J16" s="223">
        <v>5586</v>
      </c>
      <c r="K16" s="224">
        <v>313</v>
      </c>
      <c r="L16" s="223">
        <v>2</v>
      </c>
      <c r="M16" s="224">
        <v>90</v>
      </c>
      <c r="N16" s="224">
        <v>4677</v>
      </c>
      <c r="O16" s="225">
        <v>504</v>
      </c>
      <c r="P16" s="14"/>
    </row>
    <row r="17" spans="1:16" ht="32.25" customHeight="1">
      <c r="A17" s="27">
        <v>19</v>
      </c>
      <c r="B17" s="109" t="s">
        <v>242</v>
      </c>
      <c r="C17" s="223">
        <v>2</v>
      </c>
      <c r="D17" s="224" t="s">
        <v>239</v>
      </c>
      <c r="E17" s="223" t="s">
        <v>2</v>
      </c>
      <c r="F17" s="224" t="s">
        <v>239</v>
      </c>
      <c r="G17" s="224" t="s">
        <v>239</v>
      </c>
      <c r="H17" s="223" t="s">
        <v>2</v>
      </c>
      <c r="I17" s="223" t="s">
        <v>2</v>
      </c>
      <c r="J17" s="224" t="s">
        <v>239</v>
      </c>
      <c r="K17" s="224" t="s">
        <v>239</v>
      </c>
      <c r="L17" s="223" t="s">
        <v>2</v>
      </c>
      <c r="M17" s="224" t="s">
        <v>239</v>
      </c>
      <c r="N17" s="224" t="s">
        <v>239</v>
      </c>
      <c r="O17" s="225" t="s">
        <v>239</v>
      </c>
      <c r="P17" s="14"/>
    </row>
    <row r="18" spans="1:16" ht="32.25" customHeight="1">
      <c r="A18" s="27">
        <v>20</v>
      </c>
      <c r="B18" s="109" t="s">
        <v>29</v>
      </c>
      <c r="C18" s="223" t="s">
        <v>2</v>
      </c>
      <c r="D18" s="223" t="s">
        <v>2</v>
      </c>
      <c r="E18" s="223" t="s">
        <v>2</v>
      </c>
      <c r="F18" s="223" t="s">
        <v>2</v>
      </c>
      <c r="G18" s="223" t="s">
        <v>2</v>
      </c>
      <c r="H18" s="223" t="s">
        <v>2</v>
      </c>
      <c r="I18" s="223" t="s">
        <v>2</v>
      </c>
      <c r="J18" s="223" t="s">
        <v>2</v>
      </c>
      <c r="K18" s="223" t="s">
        <v>2</v>
      </c>
      <c r="L18" s="223" t="s">
        <v>2</v>
      </c>
      <c r="M18" s="223" t="s">
        <v>2</v>
      </c>
      <c r="N18" s="223" t="s">
        <v>2</v>
      </c>
      <c r="O18" s="226" t="s">
        <v>2</v>
      </c>
      <c r="P18" s="14"/>
    </row>
    <row r="19" spans="1:16" ht="32.25" customHeight="1">
      <c r="A19" s="27">
        <v>21</v>
      </c>
      <c r="B19" s="109" t="s">
        <v>30</v>
      </c>
      <c r="C19" s="223">
        <v>5</v>
      </c>
      <c r="D19" s="223">
        <v>12124</v>
      </c>
      <c r="E19" s="223">
        <v>60</v>
      </c>
      <c r="F19" s="223">
        <v>41</v>
      </c>
      <c r="G19" s="223">
        <v>2047</v>
      </c>
      <c r="H19" s="223">
        <v>126</v>
      </c>
      <c r="I19" s="223">
        <v>9850</v>
      </c>
      <c r="J19" s="223">
        <v>12124</v>
      </c>
      <c r="K19" s="223">
        <v>70</v>
      </c>
      <c r="L19" s="223">
        <v>28</v>
      </c>
      <c r="M19" s="223">
        <v>10258</v>
      </c>
      <c r="N19" s="223">
        <v>1550</v>
      </c>
      <c r="O19" s="226">
        <v>218</v>
      </c>
      <c r="P19" s="14"/>
    </row>
    <row r="20" spans="1:16" ht="32.25" customHeight="1">
      <c r="A20" s="27">
        <v>22</v>
      </c>
      <c r="B20" s="109" t="s">
        <v>140</v>
      </c>
      <c r="C20" s="223" t="s">
        <v>2</v>
      </c>
      <c r="D20" s="223" t="s">
        <v>2</v>
      </c>
      <c r="E20" s="223" t="s">
        <v>2</v>
      </c>
      <c r="F20" s="223" t="s">
        <v>2</v>
      </c>
      <c r="G20" s="223" t="s">
        <v>2</v>
      </c>
      <c r="H20" s="223" t="s">
        <v>2</v>
      </c>
      <c r="I20" s="223" t="s">
        <v>2</v>
      </c>
      <c r="J20" s="223" t="s">
        <v>2</v>
      </c>
      <c r="K20" s="223" t="s">
        <v>2</v>
      </c>
      <c r="L20" s="223" t="s">
        <v>2</v>
      </c>
      <c r="M20" s="223" t="s">
        <v>2</v>
      </c>
      <c r="N20" s="223" t="s">
        <v>2</v>
      </c>
      <c r="O20" s="226" t="s">
        <v>2</v>
      </c>
      <c r="P20" s="14"/>
    </row>
    <row r="21" spans="1:16" ht="32.25" customHeight="1">
      <c r="A21" s="27">
        <v>23</v>
      </c>
      <c r="B21" s="109" t="s">
        <v>243</v>
      </c>
      <c r="C21" s="223">
        <v>2</v>
      </c>
      <c r="D21" s="224" t="s">
        <v>236</v>
      </c>
      <c r="E21" s="223" t="s">
        <v>115</v>
      </c>
      <c r="F21" s="223" t="s">
        <v>115</v>
      </c>
      <c r="G21" s="224" t="s">
        <v>236</v>
      </c>
      <c r="H21" s="224" t="s">
        <v>236</v>
      </c>
      <c r="I21" s="223" t="s">
        <v>2</v>
      </c>
      <c r="J21" s="224" t="s">
        <v>236</v>
      </c>
      <c r="K21" s="223" t="s">
        <v>2</v>
      </c>
      <c r="L21" s="224" t="s">
        <v>115</v>
      </c>
      <c r="M21" s="224" t="s">
        <v>236</v>
      </c>
      <c r="N21" s="224" t="s">
        <v>236</v>
      </c>
      <c r="O21" s="225" t="s">
        <v>236</v>
      </c>
      <c r="P21" s="14"/>
    </row>
    <row r="22" spans="1:16" ht="32.25" customHeight="1">
      <c r="A22" s="27">
        <v>24</v>
      </c>
      <c r="B22" s="109" t="s">
        <v>245</v>
      </c>
      <c r="C22" s="223">
        <v>12</v>
      </c>
      <c r="D22" s="223">
        <v>346</v>
      </c>
      <c r="E22" s="223" t="s">
        <v>2</v>
      </c>
      <c r="F22" s="223">
        <v>52</v>
      </c>
      <c r="G22" s="224">
        <v>294</v>
      </c>
      <c r="H22" s="223" t="s">
        <v>244</v>
      </c>
      <c r="I22" s="223" t="s">
        <v>244</v>
      </c>
      <c r="J22" s="223">
        <v>346</v>
      </c>
      <c r="K22" s="223">
        <v>44</v>
      </c>
      <c r="L22" s="223" t="s">
        <v>244</v>
      </c>
      <c r="M22" s="224">
        <v>196</v>
      </c>
      <c r="N22" s="223">
        <v>19</v>
      </c>
      <c r="O22" s="225">
        <v>87</v>
      </c>
      <c r="P22" s="14"/>
    </row>
    <row r="23" spans="1:19" ht="32.25" customHeight="1">
      <c r="A23" s="27">
        <v>25</v>
      </c>
      <c r="B23" s="146" t="s">
        <v>190</v>
      </c>
      <c r="C23" s="223">
        <v>2</v>
      </c>
      <c r="D23" s="224" t="s">
        <v>246</v>
      </c>
      <c r="E23" s="223" t="s">
        <v>247</v>
      </c>
      <c r="F23" s="224" t="s">
        <v>236</v>
      </c>
      <c r="G23" s="224" t="s">
        <v>246</v>
      </c>
      <c r="H23" s="223" t="s">
        <v>247</v>
      </c>
      <c r="I23" s="224" t="s">
        <v>246</v>
      </c>
      <c r="J23" s="224" t="s">
        <v>246</v>
      </c>
      <c r="K23" s="224" t="s">
        <v>246</v>
      </c>
      <c r="L23" s="223" t="s">
        <v>2</v>
      </c>
      <c r="M23" s="223" t="s">
        <v>2</v>
      </c>
      <c r="N23" s="224" t="s">
        <v>246</v>
      </c>
      <c r="O23" s="225" t="s">
        <v>246</v>
      </c>
      <c r="P23" s="119"/>
      <c r="S23" s="10"/>
    </row>
    <row r="24" spans="1:16" ht="32.25" customHeight="1">
      <c r="A24" s="27">
        <v>26</v>
      </c>
      <c r="B24" s="109" t="s">
        <v>191</v>
      </c>
      <c r="C24" s="223">
        <v>2</v>
      </c>
      <c r="D24" s="224" t="s">
        <v>248</v>
      </c>
      <c r="E24" s="223" t="s">
        <v>249</v>
      </c>
      <c r="F24" s="224" t="s">
        <v>248</v>
      </c>
      <c r="G24" s="224" t="s">
        <v>248</v>
      </c>
      <c r="H24" s="223" t="s">
        <v>249</v>
      </c>
      <c r="I24" s="223" t="s">
        <v>2</v>
      </c>
      <c r="J24" s="224" t="s">
        <v>248</v>
      </c>
      <c r="K24" s="223" t="s">
        <v>2</v>
      </c>
      <c r="L24" s="224" t="s">
        <v>249</v>
      </c>
      <c r="M24" s="224" t="s">
        <v>236</v>
      </c>
      <c r="N24" s="223" t="s">
        <v>2</v>
      </c>
      <c r="O24" s="225" t="s">
        <v>248</v>
      </c>
      <c r="P24" s="119"/>
    </row>
    <row r="25" spans="1:16" ht="32.25" customHeight="1">
      <c r="A25" s="27">
        <v>27</v>
      </c>
      <c r="B25" s="109" t="s">
        <v>192</v>
      </c>
      <c r="C25" s="223">
        <v>3</v>
      </c>
      <c r="D25" s="224">
        <v>6493</v>
      </c>
      <c r="E25" s="223" t="s">
        <v>2</v>
      </c>
      <c r="F25" s="224">
        <v>29</v>
      </c>
      <c r="G25" s="224">
        <v>6464</v>
      </c>
      <c r="H25" s="223" t="s">
        <v>2</v>
      </c>
      <c r="I25" s="223" t="s">
        <v>2</v>
      </c>
      <c r="J25" s="223">
        <v>6493</v>
      </c>
      <c r="K25" s="223" t="s">
        <v>2</v>
      </c>
      <c r="L25" s="223" t="s">
        <v>2</v>
      </c>
      <c r="M25" s="224">
        <v>43</v>
      </c>
      <c r="N25" s="224">
        <v>6421</v>
      </c>
      <c r="O25" s="249">
        <v>29</v>
      </c>
      <c r="P25" s="14"/>
    </row>
    <row r="26" spans="1:16" ht="32.25" customHeight="1">
      <c r="A26" s="27">
        <v>28</v>
      </c>
      <c r="B26" s="109" t="s">
        <v>31</v>
      </c>
      <c r="C26" s="223">
        <v>8</v>
      </c>
      <c r="D26" s="224">
        <v>98</v>
      </c>
      <c r="E26" s="223">
        <v>2</v>
      </c>
      <c r="F26" s="224">
        <v>26</v>
      </c>
      <c r="G26" s="224">
        <v>70</v>
      </c>
      <c r="H26" s="223" t="s">
        <v>2</v>
      </c>
      <c r="I26" s="223" t="s">
        <v>249</v>
      </c>
      <c r="J26" s="223">
        <v>98</v>
      </c>
      <c r="K26" s="224" t="s">
        <v>249</v>
      </c>
      <c r="L26" s="223" t="s">
        <v>2</v>
      </c>
      <c r="M26" s="224">
        <v>1</v>
      </c>
      <c r="N26" s="224" t="s">
        <v>249</v>
      </c>
      <c r="O26" s="249">
        <v>97</v>
      </c>
      <c r="P26" s="14"/>
    </row>
    <row r="27" spans="1:16" ht="32.25" customHeight="1">
      <c r="A27" s="27">
        <v>29</v>
      </c>
      <c r="B27" s="146" t="s">
        <v>70</v>
      </c>
      <c r="C27" s="223">
        <v>4</v>
      </c>
      <c r="D27" s="224">
        <v>1096</v>
      </c>
      <c r="E27" s="223" t="s">
        <v>2</v>
      </c>
      <c r="F27" s="224">
        <v>10</v>
      </c>
      <c r="G27" s="223">
        <v>1086</v>
      </c>
      <c r="H27" s="223" t="s">
        <v>115</v>
      </c>
      <c r="I27" s="223" t="s">
        <v>115</v>
      </c>
      <c r="J27" s="223">
        <v>1096</v>
      </c>
      <c r="K27" s="224" t="s">
        <v>115</v>
      </c>
      <c r="L27" s="223" t="s">
        <v>115</v>
      </c>
      <c r="M27" s="223">
        <v>521</v>
      </c>
      <c r="N27" s="223">
        <v>220</v>
      </c>
      <c r="O27" s="225">
        <v>355</v>
      </c>
      <c r="P27" s="14"/>
    </row>
    <row r="28" spans="1:16" ht="32.25" customHeight="1">
      <c r="A28" s="27">
        <v>30</v>
      </c>
      <c r="B28" s="109" t="s">
        <v>71</v>
      </c>
      <c r="C28" s="223">
        <v>4</v>
      </c>
      <c r="D28" s="224">
        <v>86</v>
      </c>
      <c r="E28" s="223" t="s">
        <v>2</v>
      </c>
      <c r="F28" s="224">
        <v>5</v>
      </c>
      <c r="G28" s="224">
        <v>81</v>
      </c>
      <c r="H28" s="222" t="s">
        <v>2</v>
      </c>
      <c r="I28" s="222" t="s">
        <v>2</v>
      </c>
      <c r="J28" s="224">
        <v>86</v>
      </c>
      <c r="K28" s="223" t="s">
        <v>2</v>
      </c>
      <c r="L28" s="223" t="s">
        <v>2</v>
      </c>
      <c r="M28" s="223">
        <v>50</v>
      </c>
      <c r="N28" s="223" t="s">
        <v>2</v>
      </c>
      <c r="O28" s="225">
        <v>36</v>
      </c>
      <c r="P28" s="14"/>
    </row>
    <row r="29" spans="1:15" s="11" customFormat="1" ht="32.25" customHeight="1">
      <c r="A29" s="11">
        <v>31</v>
      </c>
      <c r="B29" s="109" t="s">
        <v>73</v>
      </c>
      <c r="C29" s="227">
        <v>13</v>
      </c>
      <c r="D29" s="224">
        <v>327</v>
      </c>
      <c r="E29" s="223" t="s">
        <v>115</v>
      </c>
      <c r="F29" s="227">
        <v>205</v>
      </c>
      <c r="G29" s="227">
        <v>122</v>
      </c>
      <c r="H29" s="222" t="s">
        <v>2</v>
      </c>
      <c r="I29" s="222" t="s">
        <v>115</v>
      </c>
      <c r="J29" s="224">
        <v>327</v>
      </c>
      <c r="K29" s="227">
        <v>8</v>
      </c>
      <c r="L29" s="223" t="s">
        <v>2</v>
      </c>
      <c r="M29" s="227">
        <v>32</v>
      </c>
      <c r="N29" s="227">
        <v>94</v>
      </c>
      <c r="O29" s="228">
        <v>193</v>
      </c>
    </row>
    <row r="30" spans="1:15" s="14" customFormat="1" ht="32.25" customHeight="1">
      <c r="A30" s="120">
        <v>32</v>
      </c>
      <c r="B30" s="113" t="s">
        <v>32</v>
      </c>
      <c r="C30" s="229">
        <v>1</v>
      </c>
      <c r="D30" s="230" t="s">
        <v>250</v>
      </c>
      <c r="E30" s="231" t="s">
        <v>115</v>
      </c>
      <c r="F30" s="231" t="s">
        <v>115</v>
      </c>
      <c r="G30" s="230" t="s">
        <v>250</v>
      </c>
      <c r="H30" s="231" t="s">
        <v>115</v>
      </c>
      <c r="I30" s="231" t="s">
        <v>2</v>
      </c>
      <c r="J30" s="230" t="s">
        <v>250</v>
      </c>
      <c r="K30" s="231" t="s">
        <v>2</v>
      </c>
      <c r="L30" s="232" t="s">
        <v>2</v>
      </c>
      <c r="M30" s="232" t="s">
        <v>2</v>
      </c>
      <c r="N30" s="231" t="s">
        <v>2</v>
      </c>
      <c r="O30" s="233" t="s">
        <v>250</v>
      </c>
    </row>
    <row r="31" spans="1:15" s="14" customFormat="1" ht="42.75" customHeight="1">
      <c r="A31" s="27"/>
      <c r="B31" s="26"/>
      <c r="C31" s="13"/>
      <c r="D31" s="12"/>
      <c r="E31" s="12"/>
      <c r="F31" s="13"/>
      <c r="G31" s="10"/>
      <c r="H31" s="13"/>
      <c r="I31" s="13"/>
      <c r="J31" s="15"/>
      <c r="K31" s="13"/>
      <c r="L31" s="13"/>
      <c r="M31" s="13"/>
      <c r="N31" s="13"/>
      <c r="O31" s="10"/>
    </row>
    <row r="32" spans="1:15" s="14" customFormat="1" ht="42.75" customHeight="1">
      <c r="A32" s="27"/>
      <c r="B32" s="25"/>
      <c r="C32" s="11"/>
      <c r="D32" s="12"/>
      <c r="E32" s="12"/>
      <c r="F32" s="10"/>
      <c r="G32" s="13"/>
      <c r="H32" s="13"/>
      <c r="I32" s="13"/>
      <c r="J32" s="15"/>
      <c r="K32" s="13"/>
      <c r="L32" s="13"/>
      <c r="M32" s="10"/>
      <c r="N32" s="13"/>
      <c r="O32" s="10"/>
    </row>
    <row r="33" spans="1:15" s="14" customFormat="1" ht="42.75" customHeight="1">
      <c r="A33" s="27"/>
      <c r="B33" s="25"/>
      <c r="C33" s="11"/>
      <c r="D33" s="12"/>
      <c r="E33" s="12"/>
      <c r="F33" s="12"/>
      <c r="G33" s="12"/>
      <c r="H33" s="13"/>
      <c r="I33" s="13"/>
      <c r="J33" s="15"/>
      <c r="K33" s="12"/>
      <c r="L33" s="12"/>
      <c r="M33" s="13"/>
      <c r="N33" s="13"/>
      <c r="O33" s="12"/>
    </row>
    <row r="34" spans="1:15" s="285" customFormat="1" ht="42.75" customHeight="1">
      <c r="A34" s="284"/>
      <c r="B34" s="292"/>
      <c r="C34" s="289"/>
      <c r="D34" s="290"/>
      <c r="E34" s="290"/>
      <c r="F34" s="289"/>
      <c r="G34" s="287"/>
      <c r="H34" s="289"/>
      <c r="I34" s="287"/>
      <c r="J34" s="291"/>
      <c r="K34" s="287"/>
      <c r="L34" s="289"/>
      <c r="M34" s="287"/>
      <c r="N34" s="287"/>
      <c r="O34" s="287"/>
    </row>
    <row r="35" spans="1:15" s="285" customFormat="1" ht="42.75" customHeight="1">
      <c r="A35" s="284"/>
      <c r="B35" s="292"/>
      <c r="C35" s="288"/>
      <c r="D35" s="290"/>
      <c r="E35" s="290"/>
      <c r="F35" s="289"/>
      <c r="G35" s="287"/>
      <c r="H35" s="289"/>
      <c r="I35" s="289"/>
      <c r="J35" s="291"/>
      <c r="K35" s="287"/>
      <c r="L35" s="287"/>
      <c r="M35" s="287"/>
      <c r="N35" s="289"/>
      <c r="O35" s="287"/>
    </row>
    <row r="36" spans="1:15" s="285" customFormat="1" ht="42.75" customHeight="1">
      <c r="A36" s="284"/>
      <c r="B36" s="292"/>
      <c r="C36" s="288"/>
      <c r="D36" s="290"/>
      <c r="E36" s="290"/>
      <c r="F36" s="287"/>
      <c r="G36" s="289"/>
      <c r="H36" s="289"/>
      <c r="I36" s="289"/>
      <c r="J36" s="291"/>
      <c r="K36" s="289"/>
      <c r="L36" s="289"/>
      <c r="M36" s="289"/>
      <c r="N36" s="289"/>
      <c r="O36" s="287"/>
    </row>
    <row r="37" s="285" customFormat="1" ht="42.75" customHeight="1">
      <c r="J37" s="293"/>
    </row>
    <row r="38" s="285" customFormat="1" ht="42.75" customHeight="1">
      <c r="J38" s="293"/>
    </row>
    <row r="39" s="286" customFormat="1" ht="35.25" customHeight="1">
      <c r="J39" s="294"/>
    </row>
    <row r="40" s="286" customFormat="1" ht="35.25" customHeight="1">
      <c r="J40" s="294"/>
    </row>
    <row r="41" s="286" customFormat="1" ht="35.25" customHeight="1">
      <c r="J41" s="294"/>
    </row>
    <row r="42" s="286" customFormat="1" ht="35.25" customHeight="1">
      <c r="J42" s="294"/>
    </row>
    <row r="43" s="286" customFormat="1" ht="35.25" customHeight="1">
      <c r="J43" s="294"/>
    </row>
    <row r="44" s="286" customFormat="1" ht="35.25" customHeight="1">
      <c r="J44" s="294"/>
    </row>
    <row r="45" s="286" customFormat="1" ht="35.25" customHeight="1">
      <c r="J45" s="294"/>
    </row>
    <row r="46" s="286" customFormat="1" ht="35.25" customHeight="1">
      <c r="J46" s="294"/>
    </row>
    <row r="47" s="286" customFormat="1" ht="35.25" customHeight="1">
      <c r="J47" s="294"/>
    </row>
    <row r="48" s="286" customFormat="1" ht="35.25" customHeight="1">
      <c r="J48" s="294"/>
    </row>
  </sheetData>
  <sheetProtection/>
  <mergeCells count="16">
    <mergeCell ref="J2:O2"/>
    <mergeCell ref="O3:O4"/>
    <mergeCell ref="N3:N4"/>
    <mergeCell ref="K3:K4"/>
    <mergeCell ref="M3:M4"/>
    <mergeCell ref="L3:L4"/>
    <mergeCell ref="J3:J4"/>
    <mergeCell ref="A5:B5"/>
    <mergeCell ref="A2:B4"/>
    <mergeCell ref="C2:C3"/>
    <mergeCell ref="D3:D4"/>
    <mergeCell ref="I3:I4"/>
    <mergeCell ref="H3:H4"/>
    <mergeCell ref="G3:G4"/>
    <mergeCell ref="D2:I2"/>
    <mergeCell ref="E3:F3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portrait" paperSize="9" scale="75" r:id="rId1"/>
  <headerFooter alignWithMargins="0">
    <oddFooter>&amp;C－２６－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3.5"/>
  <cols>
    <col min="1" max="1" width="5.75390625" style="213" customWidth="1"/>
    <col min="2" max="2" width="17.00390625" style="213" customWidth="1"/>
    <col min="3" max="3" width="14.625" style="213" customWidth="1"/>
    <col min="4" max="4" width="16.375" style="213" customWidth="1"/>
    <col min="5" max="5" width="16.25390625" style="214" customWidth="1"/>
    <col min="6" max="6" width="16.50390625" style="214" customWidth="1"/>
    <col min="7" max="16384" width="9.00390625" style="213" customWidth="1"/>
  </cols>
  <sheetData>
    <row r="1" spans="1:6" s="210" customFormat="1" ht="32.25" customHeight="1">
      <c r="A1" s="209" t="s">
        <v>212</v>
      </c>
      <c r="B1" s="209"/>
      <c r="E1" s="211"/>
      <c r="F1" s="212"/>
    </row>
    <row r="2" spans="1:6" ht="27" customHeight="1">
      <c r="A2" s="422" t="s">
        <v>59</v>
      </c>
      <c r="B2" s="422"/>
      <c r="C2" s="424" t="s">
        <v>216</v>
      </c>
      <c r="D2" s="424" t="s">
        <v>217</v>
      </c>
      <c r="E2" s="426" t="s">
        <v>218</v>
      </c>
      <c r="F2" s="419" t="s">
        <v>62</v>
      </c>
    </row>
    <row r="3" spans="1:6" ht="27" customHeight="1">
      <c r="A3" s="423"/>
      <c r="B3" s="423"/>
      <c r="C3" s="425"/>
      <c r="D3" s="425"/>
      <c r="E3" s="427"/>
      <c r="F3" s="420"/>
    </row>
    <row r="4" spans="1:6" s="281" customFormat="1" ht="30" customHeight="1">
      <c r="A4" s="421" t="s">
        <v>220</v>
      </c>
      <c r="B4" s="421"/>
      <c r="C4" s="295">
        <v>98</v>
      </c>
      <c r="D4" s="295">
        <v>2577115</v>
      </c>
      <c r="E4" s="295">
        <v>735540</v>
      </c>
      <c r="F4" s="296">
        <v>894199</v>
      </c>
    </row>
    <row r="5" spans="1:6" s="7" customFormat="1" ht="12.75" customHeight="1">
      <c r="A5" s="118"/>
      <c r="B5" s="118"/>
      <c r="C5" s="215"/>
      <c r="D5" s="215"/>
      <c r="E5" s="215"/>
      <c r="F5" s="216"/>
    </row>
    <row r="6" spans="1:6" s="8" customFormat="1" ht="27.75" customHeight="1">
      <c r="A6" s="27">
        <v>9</v>
      </c>
      <c r="B6" s="109" t="s">
        <v>23</v>
      </c>
      <c r="C6" s="92">
        <v>6</v>
      </c>
      <c r="D6" s="217">
        <v>60906</v>
      </c>
      <c r="E6" s="217">
        <v>16724</v>
      </c>
      <c r="F6" s="218">
        <v>19064</v>
      </c>
    </row>
    <row r="7" spans="1:8" s="8" customFormat="1" ht="27.75" customHeight="1">
      <c r="A7" s="27">
        <v>10</v>
      </c>
      <c r="B7" s="109" t="s">
        <v>24</v>
      </c>
      <c r="C7" s="92" t="s">
        <v>2</v>
      </c>
      <c r="D7" s="92" t="s">
        <v>2</v>
      </c>
      <c r="E7" s="92" t="s">
        <v>2</v>
      </c>
      <c r="F7" s="93" t="s">
        <v>2</v>
      </c>
      <c r="G7" s="14"/>
      <c r="H7" s="14"/>
    </row>
    <row r="8" spans="1:8" s="8" customFormat="1" ht="27.75" customHeight="1">
      <c r="A8" s="27">
        <v>11</v>
      </c>
      <c r="B8" s="109" t="s">
        <v>221</v>
      </c>
      <c r="C8" s="92">
        <v>1</v>
      </c>
      <c r="D8" s="219" t="s">
        <v>222</v>
      </c>
      <c r="E8" s="219" t="s">
        <v>222</v>
      </c>
      <c r="F8" s="219" t="s">
        <v>222</v>
      </c>
      <c r="G8" s="14"/>
      <c r="H8" s="14"/>
    </row>
    <row r="9" spans="1:8" s="8" customFormat="1" ht="27.75" customHeight="1">
      <c r="A9" s="27">
        <v>12</v>
      </c>
      <c r="B9" s="109" t="s">
        <v>223</v>
      </c>
      <c r="C9" s="92">
        <v>9</v>
      </c>
      <c r="D9" s="217">
        <v>138952</v>
      </c>
      <c r="E9" s="217">
        <v>50021</v>
      </c>
      <c r="F9" s="218">
        <v>53439</v>
      </c>
      <c r="G9" s="14"/>
      <c r="H9" s="14"/>
    </row>
    <row r="10" spans="1:8" s="8" customFormat="1" ht="27.75" customHeight="1">
      <c r="A10" s="27">
        <v>13</v>
      </c>
      <c r="B10" s="109" t="s">
        <v>224</v>
      </c>
      <c r="C10" s="92">
        <v>3</v>
      </c>
      <c r="D10" s="219">
        <v>54948</v>
      </c>
      <c r="E10" s="219">
        <v>28400</v>
      </c>
      <c r="F10" s="219">
        <v>31226</v>
      </c>
      <c r="G10" s="14"/>
      <c r="H10" s="14"/>
    </row>
    <row r="11" spans="1:8" s="8" customFormat="1" ht="27.75" customHeight="1">
      <c r="A11" s="27">
        <v>14</v>
      </c>
      <c r="B11" s="109" t="s">
        <v>25</v>
      </c>
      <c r="C11" s="92">
        <v>1</v>
      </c>
      <c r="D11" s="219" t="s">
        <v>222</v>
      </c>
      <c r="E11" s="219" t="s">
        <v>222</v>
      </c>
      <c r="F11" s="219" t="s">
        <v>222</v>
      </c>
      <c r="G11" s="14"/>
      <c r="H11" s="14"/>
    </row>
    <row r="12" spans="1:8" s="8" customFormat="1" ht="27.75" customHeight="1">
      <c r="A12" s="27">
        <v>15</v>
      </c>
      <c r="B12" s="109" t="s">
        <v>26</v>
      </c>
      <c r="C12" s="92">
        <v>2</v>
      </c>
      <c r="D12" s="219" t="s">
        <v>222</v>
      </c>
      <c r="E12" s="219" t="s">
        <v>222</v>
      </c>
      <c r="F12" s="219" t="s">
        <v>222</v>
      </c>
      <c r="G12" s="14"/>
      <c r="H12" s="14"/>
    </row>
    <row r="13" spans="1:8" s="8" customFormat="1" ht="27.75" customHeight="1">
      <c r="A13" s="27">
        <v>16</v>
      </c>
      <c r="B13" s="109" t="s">
        <v>225</v>
      </c>
      <c r="C13" s="92">
        <v>1</v>
      </c>
      <c r="D13" s="219" t="s">
        <v>173</v>
      </c>
      <c r="E13" s="219" t="s">
        <v>173</v>
      </c>
      <c r="F13" s="219" t="s">
        <v>173</v>
      </c>
      <c r="G13" s="14"/>
      <c r="H13" s="14"/>
    </row>
    <row r="14" spans="1:8" s="8" customFormat="1" ht="27.75" customHeight="1">
      <c r="A14" s="27">
        <v>17</v>
      </c>
      <c r="B14" s="109" t="s">
        <v>27</v>
      </c>
      <c r="C14" s="92" t="s">
        <v>2</v>
      </c>
      <c r="D14" s="92" t="s">
        <v>2</v>
      </c>
      <c r="E14" s="92" t="s">
        <v>2</v>
      </c>
      <c r="F14" s="93" t="s">
        <v>2</v>
      </c>
      <c r="G14" s="14"/>
      <c r="H14" s="14"/>
    </row>
    <row r="15" spans="1:8" s="8" customFormat="1" ht="27.75" customHeight="1">
      <c r="A15" s="27">
        <v>18</v>
      </c>
      <c r="B15" s="109" t="s">
        <v>28</v>
      </c>
      <c r="C15" s="92">
        <v>17</v>
      </c>
      <c r="D15" s="217">
        <v>694290</v>
      </c>
      <c r="E15" s="217">
        <v>267812</v>
      </c>
      <c r="F15" s="218">
        <v>339249</v>
      </c>
      <c r="G15" s="14"/>
      <c r="H15" s="14"/>
    </row>
    <row r="16" spans="1:8" s="8" customFormat="1" ht="27.75" customHeight="1">
      <c r="A16" s="27">
        <v>19</v>
      </c>
      <c r="B16" s="109" t="s">
        <v>226</v>
      </c>
      <c r="C16" s="92">
        <v>2</v>
      </c>
      <c r="D16" s="219" t="s">
        <v>222</v>
      </c>
      <c r="E16" s="219" t="s">
        <v>222</v>
      </c>
      <c r="F16" s="219" t="s">
        <v>222</v>
      </c>
      <c r="G16" s="14"/>
      <c r="H16" s="14"/>
    </row>
    <row r="17" spans="1:8" s="8" customFormat="1" ht="27.75" customHeight="1">
      <c r="A17" s="27">
        <v>20</v>
      </c>
      <c r="B17" s="109" t="s">
        <v>29</v>
      </c>
      <c r="C17" s="92" t="s">
        <v>227</v>
      </c>
      <c r="D17" s="92" t="s">
        <v>2</v>
      </c>
      <c r="E17" s="92" t="s">
        <v>2</v>
      </c>
      <c r="F17" s="93" t="s">
        <v>2</v>
      </c>
      <c r="G17" s="14"/>
      <c r="H17" s="14"/>
    </row>
    <row r="18" spans="1:8" s="8" customFormat="1" ht="27.75" customHeight="1">
      <c r="A18" s="27">
        <v>21</v>
      </c>
      <c r="B18" s="109" t="s">
        <v>30</v>
      </c>
      <c r="C18" s="92">
        <v>5</v>
      </c>
      <c r="D18" s="92">
        <v>284851</v>
      </c>
      <c r="E18" s="92">
        <v>15945</v>
      </c>
      <c r="F18" s="93">
        <v>16605</v>
      </c>
      <c r="G18" s="14"/>
      <c r="H18" s="14"/>
    </row>
    <row r="19" spans="1:8" s="8" customFormat="1" ht="27.75" customHeight="1">
      <c r="A19" s="27">
        <v>22</v>
      </c>
      <c r="B19" s="109" t="s">
        <v>140</v>
      </c>
      <c r="C19" s="92" t="s">
        <v>196</v>
      </c>
      <c r="D19" s="92" t="s">
        <v>2</v>
      </c>
      <c r="E19" s="92" t="s">
        <v>2</v>
      </c>
      <c r="F19" s="93" t="s">
        <v>2</v>
      </c>
      <c r="G19" s="14"/>
      <c r="H19" s="14"/>
    </row>
    <row r="20" spans="1:8" s="8" customFormat="1" ht="27.75" customHeight="1">
      <c r="A20" s="27">
        <v>23</v>
      </c>
      <c r="B20" s="109" t="s">
        <v>150</v>
      </c>
      <c r="C20" s="92">
        <v>2</v>
      </c>
      <c r="D20" s="219" t="s">
        <v>173</v>
      </c>
      <c r="E20" s="219" t="s">
        <v>173</v>
      </c>
      <c r="F20" s="219" t="s">
        <v>173</v>
      </c>
      <c r="G20" s="14"/>
      <c r="H20" s="14"/>
    </row>
    <row r="21" spans="1:8" s="8" customFormat="1" ht="27.75" customHeight="1">
      <c r="A21" s="27">
        <v>24</v>
      </c>
      <c r="B21" s="109" t="s">
        <v>151</v>
      </c>
      <c r="C21" s="92">
        <v>12</v>
      </c>
      <c r="D21" s="217">
        <v>154873</v>
      </c>
      <c r="E21" s="217">
        <v>54436</v>
      </c>
      <c r="F21" s="218">
        <v>64351</v>
      </c>
      <c r="G21" s="10"/>
      <c r="H21" s="10"/>
    </row>
    <row r="22" spans="1:8" s="8" customFormat="1" ht="27.75" customHeight="1">
      <c r="A22" s="27">
        <v>25</v>
      </c>
      <c r="B22" s="146" t="s">
        <v>190</v>
      </c>
      <c r="C22" s="92">
        <v>2</v>
      </c>
      <c r="D22" s="219" t="s">
        <v>213</v>
      </c>
      <c r="E22" s="219" t="s">
        <v>213</v>
      </c>
      <c r="F22" s="219" t="s">
        <v>213</v>
      </c>
      <c r="G22" s="14"/>
      <c r="H22" s="14"/>
    </row>
    <row r="23" spans="1:8" s="8" customFormat="1" ht="27.75" customHeight="1">
      <c r="A23" s="27">
        <v>26</v>
      </c>
      <c r="B23" s="109" t="s">
        <v>191</v>
      </c>
      <c r="C23" s="92">
        <v>2</v>
      </c>
      <c r="D23" s="219" t="s">
        <v>214</v>
      </c>
      <c r="E23" s="219" t="s">
        <v>214</v>
      </c>
      <c r="F23" s="219" t="s">
        <v>214</v>
      </c>
      <c r="G23" s="14"/>
      <c r="H23" s="14"/>
    </row>
    <row r="24" spans="1:8" s="8" customFormat="1" ht="27.75" customHeight="1">
      <c r="A24" s="27">
        <v>27</v>
      </c>
      <c r="B24" s="109" t="s">
        <v>192</v>
      </c>
      <c r="C24" s="92">
        <v>3</v>
      </c>
      <c r="D24" s="217">
        <v>101624</v>
      </c>
      <c r="E24" s="217">
        <v>14981</v>
      </c>
      <c r="F24" s="218">
        <v>22693</v>
      </c>
      <c r="G24" s="14"/>
      <c r="H24" s="14"/>
    </row>
    <row r="25" spans="1:8" s="8" customFormat="1" ht="27.75" customHeight="1">
      <c r="A25" s="27">
        <v>28</v>
      </c>
      <c r="B25" s="109" t="s">
        <v>31</v>
      </c>
      <c r="C25" s="92">
        <v>8</v>
      </c>
      <c r="D25" s="217">
        <v>78278</v>
      </c>
      <c r="E25" s="217">
        <v>24524</v>
      </c>
      <c r="F25" s="218">
        <v>40194</v>
      </c>
      <c r="G25" s="14"/>
      <c r="H25" s="14"/>
    </row>
    <row r="26" spans="1:6" s="8" customFormat="1" ht="27.75" customHeight="1">
      <c r="A26" s="27">
        <v>29</v>
      </c>
      <c r="B26" s="146" t="s">
        <v>70</v>
      </c>
      <c r="C26" s="92">
        <v>4</v>
      </c>
      <c r="D26" s="217">
        <v>232214</v>
      </c>
      <c r="E26" s="217">
        <v>44409</v>
      </c>
      <c r="F26" s="218">
        <v>46459</v>
      </c>
    </row>
    <row r="27" spans="1:8" s="8" customFormat="1" ht="27.75" customHeight="1">
      <c r="A27" s="27">
        <v>30</v>
      </c>
      <c r="B27" s="109" t="s">
        <v>71</v>
      </c>
      <c r="C27" s="92">
        <v>4</v>
      </c>
      <c r="D27" s="217">
        <v>14830</v>
      </c>
      <c r="E27" s="217">
        <v>8961</v>
      </c>
      <c r="F27" s="218">
        <v>10063</v>
      </c>
      <c r="G27" s="14"/>
      <c r="H27" s="14"/>
    </row>
    <row r="28" spans="1:6" s="8" customFormat="1" ht="27.75" customHeight="1">
      <c r="A28" s="27">
        <v>31</v>
      </c>
      <c r="B28" s="109" t="s">
        <v>73</v>
      </c>
      <c r="C28" s="92">
        <v>13</v>
      </c>
      <c r="D28" s="217">
        <v>239981</v>
      </c>
      <c r="E28" s="217">
        <v>67679</v>
      </c>
      <c r="F28" s="218">
        <v>80247</v>
      </c>
    </row>
    <row r="29" spans="1:6" s="8" customFormat="1" ht="27.75" customHeight="1">
      <c r="A29" s="120">
        <v>32</v>
      </c>
      <c r="B29" s="113" t="s">
        <v>32</v>
      </c>
      <c r="C29" s="97">
        <v>1</v>
      </c>
      <c r="D29" s="319" t="s">
        <v>173</v>
      </c>
      <c r="E29" s="319" t="s">
        <v>173</v>
      </c>
      <c r="F29" s="319" t="s">
        <v>173</v>
      </c>
    </row>
    <row r="30" ht="27.75" customHeight="1">
      <c r="D30" s="214"/>
    </row>
    <row r="31" ht="15.75">
      <c r="D31" s="214"/>
    </row>
  </sheetData>
  <sheetProtection/>
  <mergeCells count="6">
    <mergeCell ref="F2:F3"/>
    <mergeCell ref="A4:B4"/>
    <mergeCell ref="A2:B3"/>
    <mergeCell ref="C2:C3"/>
    <mergeCell ref="D2:D3"/>
    <mergeCell ref="E2:E3"/>
  </mergeCells>
  <printOptions/>
  <pageMargins left="0.9055118110236221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&amp;C－２７－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75"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12.625" style="17" customWidth="1"/>
    <col min="2" max="4" width="11.50390625" style="17" customWidth="1"/>
    <col min="5" max="5" width="11.50390625" style="141" customWidth="1"/>
    <col min="6" max="6" width="13.75390625" style="8" customWidth="1"/>
    <col min="7" max="7" width="11.50390625" style="141" customWidth="1"/>
    <col min="8" max="8" width="12.375" style="17" customWidth="1"/>
    <col min="9" max="9" width="11.50390625" style="141" customWidth="1"/>
    <col min="10" max="16384" width="9.00390625" style="17" customWidth="1"/>
  </cols>
  <sheetData>
    <row r="1" spans="1:9" s="100" customFormat="1" ht="50.25" customHeight="1">
      <c r="A1" s="114" t="s">
        <v>202</v>
      </c>
      <c r="E1" s="142"/>
      <c r="F1" s="143"/>
      <c r="G1" s="142"/>
      <c r="I1" s="142"/>
    </row>
    <row r="2" spans="1:10" ht="49.5" customHeight="1">
      <c r="A2" s="428" t="s">
        <v>52</v>
      </c>
      <c r="B2" s="430" t="s">
        <v>3</v>
      </c>
      <c r="C2" s="431"/>
      <c r="D2" s="430" t="s">
        <v>4</v>
      </c>
      <c r="E2" s="431"/>
      <c r="F2" s="430" t="s">
        <v>5</v>
      </c>
      <c r="G2" s="431"/>
      <c r="H2" s="432" t="s">
        <v>6</v>
      </c>
      <c r="I2" s="433"/>
      <c r="J2" s="122"/>
    </row>
    <row r="3" spans="1:9" ht="49.5" customHeight="1">
      <c r="A3" s="429"/>
      <c r="B3" s="123" t="s">
        <v>7</v>
      </c>
      <c r="C3" s="124" t="s">
        <v>8</v>
      </c>
      <c r="D3" s="125" t="s">
        <v>9</v>
      </c>
      <c r="E3" s="126" t="s">
        <v>8</v>
      </c>
      <c r="F3" s="127" t="s">
        <v>10</v>
      </c>
      <c r="G3" s="126" t="s">
        <v>8</v>
      </c>
      <c r="H3" s="123" t="s">
        <v>10</v>
      </c>
      <c r="I3" s="128" t="s">
        <v>8</v>
      </c>
    </row>
    <row r="4" spans="1:9" ht="15" customHeight="1">
      <c r="A4" s="129"/>
      <c r="B4" s="130"/>
      <c r="C4" s="131"/>
      <c r="D4" s="130"/>
      <c r="E4" s="132"/>
      <c r="F4" s="133"/>
      <c r="G4" s="134"/>
      <c r="H4" s="130"/>
      <c r="I4" s="135"/>
    </row>
    <row r="5" spans="1:10" s="261" customFormat="1" ht="49.5" customHeight="1">
      <c r="A5" s="297" t="s">
        <v>11</v>
      </c>
      <c r="B5" s="298">
        <v>4590</v>
      </c>
      <c r="C5" s="299">
        <v>100</v>
      </c>
      <c r="D5" s="300">
        <v>189178</v>
      </c>
      <c r="E5" s="299">
        <v>100</v>
      </c>
      <c r="F5" s="300">
        <v>743411952</v>
      </c>
      <c r="G5" s="299">
        <v>100</v>
      </c>
      <c r="H5" s="300">
        <v>20482380</v>
      </c>
      <c r="I5" s="301">
        <v>100</v>
      </c>
      <c r="J5" s="302"/>
    </row>
    <row r="6" spans="1:10" ht="49.5" customHeight="1">
      <c r="A6" s="129" t="s">
        <v>12</v>
      </c>
      <c r="B6" s="138">
        <v>553</v>
      </c>
      <c r="C6" s="136">
        <f aca="true" t="shared" si="0" ref="C6:C14">B6/$B$5*100</f>
        <v>12.047930283224401</v>
      </c>
      <c r="D6" s="220">
        <v>30226</v>
      </c>
      <c r="E6" s="136">
        <f aca="true" t="shared" si="1" ref="E6:E19">D6/$D$5*100</f>
        <v>15.977544957658923</v>
      </c>
      <c r="F6" s="220">
        <v>149710481</v>
      </c>
      <c r="G6" s="136">
        <f>F6/$F$5%</f>
        <v>20.138293525848507</v>
      </c>
      <c r="H6" s="220">
        <v>4544633</v>
      </c>
      <c r="I6" s="137">
        <f>H6/$H$5%</f>
        <v>22.1880123305983</v>
      </c>
      <c r="J6" s="19"/>
    </row>
    <row r="7" spans="1:10" ht="49.5" customHeight="1">
      <c r="A7" s="129" t="s">
        <v>13</v>
      </c>
      <c r="B7" s="54">
        <v>671</v>
      </c>
      <c r="C7" s="136">
        <f t="shared" si="0"/>
        <v>14.618736383442265</v>
      </c>
      <c r="D7" s="220">
        <v>15719</v>
      </c>
      <c r="E7" s="136">
        <f t="shared" si="1"/>
        <v>8.309105709966275</v>
      </c>
      <c r="F7" s="220">
        <v>34210796</v>
      </c>
      <c r="G7" s="136">
        <f aca="true" t="shared" si="2" ref="G7:G19">F7/$F$5%</f>
        <v>4.601862521575386</v>
      </c>
      <c r="H7" s="220">
        <v>1275806</v>
      </c>
      <c r="I7" s="137">
        <f aca="true" t="shared" si="3" ref="I7:I19">H7/$H$5%</f>
        <v>6.228797629962925</v>
      </c>
      <c r="J7" s="19"/>
    </row>
    <row r="8" spans="1:10" ht="49.5" customHeight="1">
      <c r="A8" s="129" t="s">
        <v>14</v>
      </c>
      <c r="B8" s="54">
        <v>383</v>
      </c>
      <c r="C8" s="136">
        <f t="shared" si="0"/>
        <v>8.344226579520697</v>
      </c>
      <c r="D8" s="220">
        <v>14260</v>
      </c>
      <c r="E8" s="136">
        <f t="shared" si="1"/>
        <v>7.537874382856358</v>
      </c>
      <c r="F8" s="220">
        <v>74479304</v>
      </c>
      <c r="G8" s="136">
        <f t="shared" si="2"/>
        <v>10.01857769432257</v>
      </c>
      <c r="H8" s="220">
        <v>1072426</v>
      </c>
      <c r="I8" s="137">
        <f t="shared" si="3"/>
        <v>5.235846615481209</v>
      </c>
      <c r="J8" s="19"/>
    </row>
    <row r="9" spans="1:10" ht="49.5" customHeight="1">
      <c r="A9" s="129" t="s">
        <v>15</v>
      </c>
      <c r="B9" s="54">
        <v>442</v>
      </c>
      <c r="C9" s="136">
        <f t="shared" si="0"/>
        <v>9.62962962962963</v>
      </c>
      <c r="D9" s="220">
        <v>13801</v>
      </c>
      <c r="E9" s="136">
        <f t="shared" si="1"/>
        <v>7.295245747391347</v>
      </c>
      <c r="F9" s="220">
        <v>32724990</v>
      </c>
      <c r="G9" s="136">
        <f t="shared" si="2"/>
        <v>4.4019994448515405</v>
      </c>
      <c r="H9" s="220">
        <v>1246176</v>
      </c>
      <c r="I9" s="137">
        <f t="shared" si="3"/>
        <v>6.084136706769429</v>
      </c>
      <c r="J9" s="19"/>
    </row>
    <row r="10" spans="1:10" ht="49.5" customHeight="1">
      <c r="A10" s="129" t="s">
        <v>16</v>
      </c>
      <c r="B10" s="54">
        <v>408</v>
      </c>
      <c r="C10" s="136">
        <f t="shared" si="0"/>
        <v>8.88888888888889</v>
      </c>
      <c r="D10" s="220">
        <v>12747</v>
      </c>
      <c r="E10" s="136">
        <f t="shared" si="1"/>
        <v>6.738098510397615</v>
      </c>
      <c r="F10" s="220">
        <v>33036791</v>
      </c>
      <c r="G10" s="136">
        <f t="shared" si="2"/>
        <v>4.443941331736889</v>
      </c>
      <c r="H10" s="220">
        <v>1178584</v>
      </c>
      <c r="I10" s="137">
        <f t="shared" si="3"/>
        <v>5.75413599396164</v>
      </c>
      <c r="J10" s="19"/>
    </row>
    <row r="11" spans="1:10" ht="49.5" customHeight="1">
      <c r="A11" s="129" t="s">
        <v>17</v>
      </c>
      <c r="B11" s="54">
        <v>218</v>
      </c>
      <c r="C11" s="136">
        <f t="shared" si="0"/>
        <v>4.749455337690632</v>
      </c>
      <c r="D11" s="220">
        <v>6994</v>
      </c>
      <c r="E11" s="136">
        <f t="shared" si="1"/>
        <v>3.6970472253644715</v>
      </c>
      <c r="F11" s="220">
        <v>33435721</v>
      </c>
      <c r="G11" s="136">
        <f t="shared" si="2"/>
        <v>4.49760336917478</v>
      </c>
      <c r="H11" s="220">
        <v>323060</v>
      </c>
      <c r="I11" s="137">
        <f t="shared" si="3"/>
        <v>1.5772581116061708</v>
      </c>
      <c r="J11" s="19"/>
    </row>
    <row r="12" spans="1:10" ht="49.5" customHeight="1">
      <c r="A12" s="129" t="s">
        <v>18</v>
      </c>
      <c r="B12" s="54">
        <v>268</v>
      </c>
      <c r="C12" s="136">
        <f t="shared" si="0"/>
        <v>5.8387799564270155</v>
      </c>
      <c r="D12" s="220">
        <v>16133</v>
      </c>
      <c r="E12" s="136">
        <f t="shared" si="1"/>
        <v>8.527947224307267</v>
      </c>
      <c r="F12" s="220">
        <v>70059741</v>
      </c>
      <c r="G12" s="136">
        <f t="shared" si="2"/>
        <v>9.424080526485806</v>
      </c>
      <c r="H12" s="220">
        <v>2207851</v>
      </c>
      <c r="I12" s="137">
        <f t="shared" si="3"/>
        <v>10.77926979188942</v>
      </c>
      <c r="J12" s="19"/>
    </row>
    <row r="13" spans="1:10" ht="49.5" customHeight="1">
      <c r="A13" s="129" t="s">
        <v>19</v>
      </c>
      <c r="B13" s="54">
        <v>201</v>
      </c>
      <c r="C13" s="136">
        <f t="shared" si="0"/>
        <v>4.379084967320261</v>
      </c>
      <c r="D13" s="220">
        <v>13119</v>
      </c>
      <c r="E13" s="136">
        <f t="shared" si="1"/>
        <v>6.93473871168952</v>
      </c>
      <c r="F13" s="220">
        <v>54342987</v>
      </c>
      <c r="G13" s="136">
        <f t="shared" si="2"/>
        <v>7.309942603666937</v>
      </c>
      <c r="H13" s="220">
        <v>1815311</v>
      </c>
      <c r="I13" s="137">
        <f t="shared" si="3"/>
        <v>8.862793288670556</v>
      </c>
      <c r="J13" s="19"/>
    </row>
    <row r="14" spans="1:10" ht="49.5" customHeight="1">
      <c r="A14" s="129" t="s">
        <v>20</v>
      </c>
      <c r="B14" s="54">
        <v>171</v>
      </c>
      <c r="C14" s="136">
        <f t="shared" si="0"/>
        <v>3.7254901960784315</v>
      </c>
      <c r="D14" s="220">
        <v>11342</v>
      </c>
      <c r="E14" s="136">
        <f t="shared" si="1"/>
        <v>5.9954117286365225</v>
      </c>
      <c r="F14" s="220">
        <v>64679993</v>
      </c>
      <c r="G14" s="136">
        <f t="shared" si="2"/>
        <v>8.700424149220567</v>
      </c>
      <c r="H14" s="220">
        <v>1123454</v>
      </c>
      <c r="I14" s="137">
        <f t="shared" si="3"/>
        <v>5.484977819960376</v>
      </c>
      <c r="J14" s="19"/>
    </row>
    <row r="15" spans="1:10" ht="49.5" customHeight="1">
      <c r="A15" s="129" t="s">
        <v>21</v>
      </c>
      <c r="B15" s="54">
        <v>67</v>
      </c>
      <c r="C15" s="136">
        <f>B15/$B$5*100</f>
        <v>1.4596949891067539</v>
      </c>
      <c r="D15" s="220">
        <v>3551</v>
      </c>
      <c r="E15" s="136">
        <f t="shared" si="1"/>
        <v>1.8770681580310606</v>
      </c>
      <c r="F15" s="220">
        <v>12252822</v>
      </c>
      <c r="G15" s="136">
        <f t="shared" si="2"/>
        <v>1.648187383460308</v>
      </c>
      <c r="H15" s="220">
        <v>224629</v>
      </c>
      <c r="I15" s="137">
        <f t="shared" si="3"/>
        <v>1.0966938412430587</v>
      </c>
      <c r="J15" s="19"/>
    </row>
    <row r="16" spans="1:10" ht="49.5" customHeight="1">
      <c r="A16" s="129" t="s">
        <v>145</v>
      </c>
      <c r="B16" s="54">
        <v>227</v>
      </c>
      <c r="C16" s="136">
        <f>B16/$B$5*100</f>
        <v>4.945533769063181</v>
      </c>
      <c r="D16" s="220">
        <v>9999</v>
      </c>
      <c r="E16" s="136">
        <f t="shared" si="1"/>
        <v>5.285498313757413</v>
      </c>
      <c r="F16" s="220">
        <v>36125101</v>
      </c>
      <c r="G16" s="136">
        <f t="shared" si="2"/>
        <v>4.859365107436422</v>
      </c>
      <c r="H16" s="220">
        <v>951233</v>
      </c>
      <c r="I16" s="137">
        <f t="shared" si="3"/>
        <v>4.644152681475493</v>
      </c>
      <c r="J16" s="19"/>
    </row>
    <row r="17" spans="1:10" ht="49.5" customHeight="1">
      <c r="A17" s="129" t="s">
        <v>175</v>
      </c>
      <c r="B17" s="54">
        <v>107</v>
      </c>
      <c r="C17" s="136">
        <f>B17/$B$5*100</f>
        <v>2.3311546840958606</v>
      </c>
      <c r="D17" s="220">
        <v>4708</v>
      </c>
      <c r="E17" s="136">
        <f t="shared" si="1"/>
        <v>2.4886614722642166</v>
      </c>
      <c r="F17" s="220">
        <v>17106379</v>
      </c>
      <c r="G17" s="136">
        <f t="shared" si="2"/>
        <v>2.3010632199252026</v>
      </c>
      <c r="H17" s="220">
        <v>494171</v>
      </c>
      <c r="I17" s="137">
        <f t="shared" si="3"/>
        <v>2.412663957997069</v>
      </c>
      <c r="J17" s="19"/>
    </row>
    <row r="18" spans="1:10" ht="49.5" customHeight="1">
      <c r="A18" s="129" t="s">
        <v>146</v>
      </c>
      <c r="B18" s="54">
        <v>128</v>
      </c>
      <c r="C18" s="136">
        <f>B18/$B$5*100</f>
        <v>2.7886710239651413</v>
      </c>
      <c r="D18" s="220">
        <v>3226</v>
      </c>
      <c r="E18" s="136">
        <f t="shared" si="1"/>
        <v>1.7052722832464662</v>
      </c>
      <c r="F18" s="220">
        <v>5255428</v>
      </c>
      <c r="G18" s="136">
        <f t="shared" si="2"/>
        <v>0.7069334822854718</v>
      </c>
      <c r="H18" s="220">
        <v>93630</v>
      </c>
      <c r="I18" s="137">
        <f t="shared" si="3"/>
        <v>0.45712461149534384</v>
      </c>
      <c r="J18" s="19"/>
    </row>
    <row r="19" spans="1:10" ht="49.5" customHeight="1">
      <c r="A19" s="129" t="s">
        <v>147</v>
      </c>
      <c r="B19" s="138">
        <v>110</v>
      </c>
      <c r="C19" s="136">
        <f>B19/$B$5*100</f>
        <v>2.3965141612200433</v>
      </c>
      <c r="D19" s="220">
        <v>4397</v>
      </c>
      <c r="E19" s="136">
        <f t="shared" si="1"/>
        <v>2.324266035162651</v>
      </c>
      <c r="F19" s="220">
        <v>16913350</v>
      </c>
      <c r="G19" s="136">
        <f t="shared" si="2"/>
        <v>2.275097939237867</v>
      </c>
      <c r="H19" s="220">
        <v>609117</v>
      </c>
      <c r="I19" s="137">
        <f t="shared" si="3"/>
        <v>2.973858506677447</v>
      </c>
      <c r="J19" s="19"/>
    </row>
    <row r="20" spans="1:10" s="261" customFormat="1" ht="49.5" customHeight="1">
      <c r="A20" s="303" t="s">
        <v>22</v>
      </c>
      <c r="B20" s="304">
        <f>SUM(B6:B19)</f>
        <v>3954</v>
      </c>
      <c r="C20" s="305">
        <f aca="true" t="shared" si="4" ref="C20:I20">SUM(C6:C19)</f>
        <v>86.1437908496732</v>
      </c>
      <c r="D20" s="300">
        <f>SUM(D6:D19)</f>
        <v>160222</v>
      </c>
      <c r="E20" s="306">
        <f t="shared" si="4"/>
        <v>84.69378046073012</v>
      </c>
      <c r="F20" s="300">
        <f>SUM(F6:F19)</f>
        <v>634333884</v>
      </c>
      <c r="G20" s="305">
        <f t="shared" si="4"/>
        <v>85.32737229922826</v>
      </c>
      <c r="H20" s="300">
        <f>SUM(H6:H19)</f>
        <v>17160081</v>
      </c>
      <c r="I20" s="307">
        <f t="shared" si="4"/>
        <v>83.77972188778843</v>
      </c>
      <c r="J20" s="302"/>
    </row>
    <row r="21" spans="1:10" ht="15" customHeight="1">
      <c r="A21" s="129"/>
      <c r="B21" s="221"/>
      <c r="C21" s="139"/>
      <c r="D21" s="69"/>
      <c r="E21" s="140"/>
      <c r="F21" s="59"/>
      <c r="G21" s="136"/>
      <c r="H21" s="69"/>
      <c r="I21" s="137"/>
      <c r="J21" s="19"/>
    </row>
    <row r="22" spans="1:10" s="261" customFormat="1" ht="49.5" customHeight="1">
      <c r="A22" s="308" t="s">
        <v>149</v>
      </c>
      <c r="B22" s="309">
        <f>B5-B20</f>
        <v>636</v>
      </c>
      <c r="C22" s="310">
        <f aca="true" t="shared" si="5" ref="C22:I22">C5-C20</f>
        <v>13.856209150326805</v>
      </c>
      <c r="D22" s="311">
        <f>D5-D20</f>
        <v>28956</v>
      </c>
      <c r="E22" s="312">
        <f t="shared" si="5"/>
        <v>15.306219539269875</v>
      </c>
      <c r="F22" s="313">
        <f t="shared" si="5"/>
        <v>109078068</v>
      </c>
      <c r="G22" s="314">
        <f t="shared" si="5"/>
        <v>14.672627700771741</v>
      </c>
      <c r="H22" s="313">
        <f t="shared" si="5"/>
        <v>3322299</v>
      </c>
      <c r="I22" s="315">
        <f t="shared" si="5"/>
        <v>16.220278112211574</v>
      </c>
      <c r="J22" s="302"/>
    </row>
  </sheetData>
  <sheetProtection/>
  <mergeCells count="5">
    <mergeCell ref="A2:A3"/>
    <mergeCell ref="F2:G2"/>
    <mergeCell ref="H2:I2"/>
    <mergeCell ref="B2:C2"/>
    <mergeCell ref="D2:E2"/>
  </mergeCells>
  <printOptions/>
  <pageMargins left="1.062992125984252" right="1.0236220472440944" top="0.984251968503937" bottom="0.984251968503937" header="0.5118110236220472" footer="0.5118110236220472"/>
  <pageSetup horizontalDpi="300" verticalDpi="300" orientation="portrait" paperSize="9" scale="72" r:id="rId1"/>
  <headerFooter alignWithMargins="0">
    <oddFooter>&amp;C－２８－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和気　修</cp:lastModifiedBy>
  <cp:lastPrinted>2014-06-22T23:50:19Z</cp:lastPrinted>
  <dcterms:created xsi:type="dcterms:W3CDTF">1999-01-13T01:54:29Z</dcterms:created>
  <dcterms:modified xsi:type="dcterms:W3CDTF">2014-06-22T23:50:26Z</dcterms:modified>
  <cp:category/>
  <cp:version/>
  <cp:contentType/>
  <cp:contentStatus/>
</cp:coreProperties>
</file>