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05fileserver.kanuma.local\R2年度\10総務部\04情報政策課\02情報統計係\業務\３　市政統計\01　鹿沼市統計書\統計書_HP用\鹿沼市統計書（HP用）\"/>
    </mc:Choice>
  </mc:AlternateContent>
  <bookViews>
    <workbookView xWindow="0" yWindow="0" windowWidth="13755" windowHeight="12180" tabRatio="805"/>
  </bookViews>
  <sheets>
    <sheet name="13 市民生活" sheetId="21" r:id="rId1"/>
    <sheet name="25表 市内総生産と一人あたり市民所得の推移" sheetId="24" r:id="rId2"/>
    <sheet name="13‐1 酒類販売状況" sheetId="13" r:id="rId3"/>
    <sheet name="13‐2 公設地方卸売市場取扱状況" sheetId="18" r:id="rId4"/>
    <sheet name="13‐3、13-4" sheetId="16" r:id="rId5"/>
  </sheets>
  <externalReferences>
    <externalReference r:id="rId6"/>
  </externalReferences>
  <definedNames>
    <definedName name="_xlnm.Print_Area" localSheetId="0">'13 市民生活'!$A$1:$G$34</definedName>
    <definedName name="_xlnm.Print_Area" localSheetId="2">'13‐1 酒類販売状況'!$A$1:$K$21</definedName>
    <definedName name="_xlnm.Print_Area" localSheetId="4">'13‐3、13-4'!$A$1:$K$40</definedName>
    <definedName name="_xlnm.Print_Area" localSheetId="1">'25表 市内総生産と一人あたり市民所得の推移'!$A$1:$I$33</definedName>
  </definedNames>
  <calcPr calcId="162913"/>
</workbook>
</file>

<file path=xl/calcChain.xml><?xml version="1.0" encoding="utf-8"?>
<calcChain xmlns="http://schemas.openxmlformats.org/spreadsheetml/2006/main">
  <c r="K15" i="18" l="1"/>
  <c r="R10" i="18" l="1"/>
  <c r="Q10" i="18"/>
  <c r="P10" i="18"/>
  <c r="O10" i="18"/>
  <c r="N10" i="18"/>
  <c r="M10" i="18"/>
  <c r="L10" i="18"/>
  <c r="K10" i="18"/>
  <c r="I10" i="18"/>
  <c r="H10" i="18"/>
  <c r="G10" i="18"/>
  <c r="E10" i="18"/>
  <c r="F10" i="18"/>
  <c r="D10" i="18"/>
  <c r="C10" i="18"/>
  <c r="K18" i="13"/>
  <c r="I6" i="13"/>
  <c r="I18" i="13" l="1"/>
  <c r="I17" i="13"/>
  <c r="I16" i="13"/>
  <c r="I15" i="13"/>
  <c r="I14" i="13"/>
  <c r="I13" i="13"/>
  <c r="I12" i="13"/>
  <c r="I11" i="13"/>
  <c r="I10" i="13"/>
  <c r="I9" i="13"/>
  <c r="I8" i="13"/>
  <c r="I7" i="13"/>
  <c r="K9" i="13" l="1"/>
  <c r="K8" i="13"/>
  <c r="K7" i="13"/>
  <c r="K6" i="13"/>
  <c r="K10" i="13" l="1"/>
  <c r="K11" i="13"/>
  <c r="K12" i="13"/>
  <c r="K13" i="13"/>
  <c r="K14" i="13"/>
  <c r="K15" i="13"/>
  <c r="K16" i="13"/>
  <c r="K17" i="13"/>
  <c r="L22" i="18" l="1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L14" i="18"/>
  <c r="K14" i="18"/>
  <c r="L13" i="18"/>
  <c r="K13" i="18"/>
  <c r="L12" i="18"/>
  <c r="K12" i="18"/>
  <c r="L11" i="18"/>
  <c r="K11" i="18"/>
  <c r="C22" i="18"/>
  <c r="B22" i="18"/>
  <c r="C21" i="18"/>
  <c r="B21" i="18"/>
  <c r="C20" i="18"/>
  <c r="B20" i="18"/>
  <c r="C19" i="18"/>
  <c r="B19" i="18"/>
  <c r="C18" i="18"/>
  <c r="B18" i="18"/>
  <c r="B10" i="18" s="1"/>
  <c r="C17" i="18"/>
  <c r="B17" i="18"/>
  <c r="C16" i="18"/>
  <c r="B16" i="18"/>
  <c r="C15" i="18"/>
  <c r="B15" i="18"/>
  <c r="C14" i="18"/>
  <c r="B14" i="18"/>
  <c r="C13" i="18"/>
  <c r="B13" i="18"/>
  <c r="C12" i="18"/>
  <c r="B12" i="18"/>
  <c r="C11" i="18"/>
  <c r="B11" i="18"/>
</calcChain>
</file>

<file path=xl/connections.xml><?xml version="1.0" encoding="utf-8"?>
<connections xmlns="http://schemas.openxmlformats.org/spreadsheetml/2006/main">
  <connection id="1" sourceFile="\\05fileserver\31年度\10総務部\02企画課\Ｃ 統計\業務\１　庶務\01　庶務\5　市政コーナー\干支別人口.xlsx" keepAlive="1" name="干支別人口" type="5" refreshedVersion="6">
    <dbPr connection="Provider=Microsoft.ACE.OLEDB.12.0;User ID=Admin;Data Source=\\05fileserver\31年度\10総務部\02企画課\Ｃ 統計\業務\１　庶務\01　庶務\5　市政コーナー\干支別人口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1月末日年齢別$'" commandType="3"/>
  </connection>
</connections>
</file>

<file path=xl/sharedStrings.xml><?xml version="1.0" encoding="utf-8"?>
<sst xmlns="http://schemas.openxmlformats.org/spreadsheetml/2006/main" count="135" uniqueCount="107">
  <si>
    <t>(単位 ： ｔ ： 千円）</t>
  </si>
  <si>
    <t>(各年度 (月） 末現在）</t>
  </si>
  <si>
    <t>加工品</t>
  </si>
  <si>
    <t>冷凍魚</t>
  </si>
  <si>
    <t>塩干加工品</t>
  </si>
  <si>
    <t>みりん</t>
    <phoneticPr fontId="2"/>
  </si>
  <si>
    <t>ビール</t>
    <phoneticPr fontId="2"/>
  </si>
  <si>
    <t>13-1　　　酒　類　販　売　状　況</t>
    <rPh sb="7" eb="8">
      <t>サケ</t>
    </rPh>
    <rPh sb="9" eb="10">
      <t>ルイ</t>
    </rPh>
    <rPh sb="11" eb="14">
      <t>ハンバイ</t>
    </rPh>
    <rPh sb="15" eb="18">
      <t>ジョウキョウ</t>
    </rPh>
    <phoneticPr fontId="2"/>
  </si>
  <si>
    <t xml:space="preserve"> （１） 青果物</t>
    <rPh sb="5" eb="8">
      <t>セイカブツ</t>
    </rPh>
    <phoneticPr fontId="2"/>
  </si>
  <si>
    <t xml:space="preserve"> （２） 水産物</t>
    <rPh sb="5" eb="8">
      <t>スイサンブツ</t>
    </rPh>
    <phoneticPr fontId="2"/>
  </si>
  <si>
    <t>（各年度）</t>
    <rPh sb="1" eb="4">
      <t>カクネンド</t>
    </rPh>
    <phoneticPr fontId="2"/>
  </si>
  <si>
    <t xml:space="preserve">年度
</t>
    <rPh sb="0" eb="2">
      <t>ネンド</t>
    </rPh>
    <phoneticPr fontId="2"/>
  </si>
  <si>
    <t>合計</t>
    <rPh sb="0" eb="2">
      <t>ゴウケイ</t>
    </rPh>
    <phoneticPr fontId="2"/>
  </si>
  <si>
    <t>清酒</t>
    <rPh sb="0" eb="2">
      <t>セイシュ</t>
    </rPh>
    <phoneticPr fontId="2"/>
  </si>
  <si>
    <t>合成清酒</t>
    <rPh sb="0" eb="2">
      <t>ゴウセイ</t>
    </rPh>
    <rPh sb="2" eb="4">
      <t>セイシュ</t>
    </rPh>
    <phoneticPr fontId="2"/>
  </si>
  <si>
    <t>焼酎</t>
    <rPh sb="0" eb="2">
      <t>ショウチュウ</t>
    </rPh>
    <phoneticPr fontId="2"/>
  </si>
  <si>
    <t>果実酒</t>
    <rPh sb="0" eb="2">
      <t>カジツ</t>
    </rPh>
    <rPh sb="2" eb="3">
      <t>シュ</t>
    </rPh>
    <phoneticPr fontId="2"/>
  </si>
  <si>
    <t>甘味果実酒</t>
    <rPh sb="0" eb="2">
      <t>カンミ</t>
    </rPh>
    <rPh sb="2" eb="4">
      <t>カジツ</t>
    </rPh>
    <rPh sb="4" eb="5">
      <t>シュ</t>
    </rPh>
    <phoneticPr fontId="2"/>
  </si>
  <si>
    <t>ウイスキー</t>
    <phoneticPr fontId="2"/>
  </si>
  <si>
    <t>ブランデー</t>
    <phoneticPr fontId="2"/>
  </si>
  <si>
    <t>発泡酒</t>
    <rPh sb="0" eb="3">
      <t>ハッポウシュ</t>
    </rPh>
    <phoneticPr fontId="2"/>
  </si>
  <si>
    <t>（単位：ｋｌ）</t>
    <rPh sb="1" eb="3">
      <t>タンイ</t>
    </rPh>
    <phoneticPr fontId="2"/>
  </si>
  <si>
    <t>スピリッツ</t>
    <phoneticPr fontId="2"/>
  </si>
  <si>
    <t>リキュール</t>
    <phoneticPr fontId="2"/>
  </si>
  <si>
    <t>その他の醸造酒</t>
    <rPh sb="2" eb="3">
      <t>タ</t>
    </rPh>
    <rPh sb="4" eb="6">
      <t>ジョウゾウ</t>
    </rPh>
    <rPh sb="6" eb="7">
      <t>サケ</t>
    </rPh>
    <phoneticPr fontId="2"/>
  </si>
  <si>
    <t>13-3　　　経済活動別市内総生産の推移　</t>
    <rPh sb="7" eb="9">
      <t>ケイザイ</t>
    </rPh>
    <rPh sb="9" eb="11">
      <t>カツドウ</t>
    </rPh>
    <rPh sb="11" eb="12">
      <t>ベツ</t>
    </rPh>
    <rPh sb="12" eb="14">
      <t>シナイ</t>
    </rPh>
    <rPh sb="14" eb="17">
      <t>ソウセイサン</t>
    </rPh>
    <rPh sb="18" eb="20">
      <t>スイイ</t>
    </rPh>
    <phoneticPr fontId="2"/>
  </si>
  <si>
    <t>（単位：百万円）</t>
    <rPh sb="1" eb="3">
      <t>タンイ</t>
    </rPh>
    <rPh sb="4" eb="7">
      <t>ヒャクマンエン</t>
    </rPh>
    <phoneticPr fontId="2"/>
  </si>
  <si>
    <t>項目</t>
    <rPh sb="0" eb="2">
      <t>コウモク</t>
    </rPh>
    <phoneticPr fontId="2"/>
  </si>
  <si>
    <t>13-4　　　市民所得（分配）の推移　</t>
    <rPh sb="7" eb="9">
      <t>シミン</t>
    </rPh>
    <rPh sb="9" eb="11">
      <t>ショトク</t>
    </rPh>
    <rPh sb="12" eb="14">
      <t>ブンパイ</t>
    </rPh>
    <rPh sb="16" eb="18">
      <t>スイイ</t>
    </rPh>
    <phoneticPr fontId="2"/>
  </si>
  <si>
    <t>市民所得</t>
    <rPh sb="0" eb="2">
      <t>シミン</t>
    </rPh>
    <rPh sb="2" eb="4">
      <t>ショトク</t>
    </rPh>
    <phoneticPr fontId="2"/>
  </si>
  <si>
    <t>雇用者報酬</t>
    <rPh sb="0" eb="3">
      <t>コヨウシャ</t>
    </rPh>
    <rPh sb="3" eb="5">
      <t>ホウシュウ</t>
    </rPh>
    <phoneticPr fontId="2"/>
  </si>
  <si>
    <t>財産所得（非企業部門）</t>
    <rPh sb="0" eb="2">
      <t>ザイサン</t>
    </rPh>
    <rPh sb="2" eb="4">
      <t>ショトク</t>
    </rPh>
    <rPh sb="5" eb="6">
      <t>ヒ</t>
    </rPh>
    <rPh sb="6" eb="8">
      <t>キギョウ</t>
    </rPh>
    <rPh sb="8" eb="10">
      <t>ブモン</t>
    </rPh>
    <phoneticPr fontId="2"/>
  </si>
  <si>
    <t>(1)一般政府</t>
    <rPh sb="3" eb="5">
      <t>イッパン</t>
    </rPh>
    <rPh sb="5" eb="7">
      <t>セイフ</t>
    </rPh>
    <phoneticPr fontId="2"/>
  </si>
  <si>
    <t>(2)家計</t>
    <rPh sb="3" eb="5">
      <t>カケイ</t>
    </rPh>
    <phoneticPr fontId="2"/>
  </si>
  <si>
    <t>(3)対家計民間非営利団体</t>
    <rPh sb="3" eb="4">
      <t>タイ</t>
    </rPh>
    <rPh sb="4" eb="6">
      <t>カケイ</t>
    </rPh>
    <rPh sb="6" eb="8">
      <t>ミンカン</t>
    </rPh>
    <rPh sb="8" eb="11">
      <t>ヒエイリ</t>
    </rPh>
    <rPh sb="11" eb="13">
      <t>ダンタイ</t>
    </rPh>
    <phoneticPr fontId="2"/>
  </si>
  <si>
    <t>(1)民間法人企業</t>
    <rPh sb="3" eb="5">
      <t>ミンカン</t>
    </rPh>
    <rPh sb="5" eb="7">
      <t>ホウジン</t>
    </rPh>
    <rPh sb="7" eb="9">
      <t>キギョウ</t>
    </rPh>
    <phoneticPr fontId="2"/>
  </si>
  <si>
    <t>(2)公的企業</t>
    <rPh sb="3" eb="5">
      <t>コウテキ</t>
    </rPh>
    <rPh sb="5" eb="7">
      <t>キギョウ</t>
    </rPh>
    <phoneticPr fontId="2"/>
  </si>
  <si>
    <t>(3)個人企業</t>
    <rPh sb="3" eb="5">
      <t>コジン</t>
    </rPh>
    <rPh sb="5" eb="7">
      <t>キギョウ</t>
    </rPh>
    <phoneticPr fontId="2"/>
  </si>
  <si>
    <t>構 成 比
（  ％  ）</t>
    <rPh sb="0" eb="1">
      <t>カマエ</t>
    </rPh>
    <rPh sb="2" eb="3">
      <t>シゲル</t>
    </rPh>
    <rPh sb="4" eb="5">
      <t>ヒ</t>
    </rPh>
    <phoneticPr fontId="2"/>
  </si>
  <si>
    <t>数 　量</t>
    <rPh sb="0" eb="1">
      <t>スウ</t>
    </rPh>
    <rPh sb="3" eb="4">
      <t>リョウ</t>
    </rPh>
    <phoneticPr fontId="2"/>
  </si>
  <si>
    <t>企業所得（配当控除後）</t>
    <rPh sb="0" eb="2">
      <t>キギョウ</t>
    </rPh>
    <rPh sb="2" eb="4">
      <t>ショトク</t>
    </rPh>
    <rPh sb="5" eb="7">
      <t>ハイトウ</t>
    </rPh>
    <rPh sb="7" eb="9">
      <t>コウジョ</t>
    </rPh>
    <rPh sb="9" eb="10">
      <t>ゴ</t>
    </rPh>
    <phoneticPr fontId="2"/>
  </si>
  <si>
    <t>22年度
（2010）</t>
    <rPh sb="2" eb="4">
      <t>ネンド</t>
    </rPh>
    <phoneticPr fontId="2"/>
  </si>
  <si>
    <t>　　　　　   　  級別
 種 類</t>
    <rPh sb="11" eb="13">
      <t>キュウベツ</t>
    </rPh>
    <rPh sb="16" eb="17">
      <t>タネ</t>
    </rPh>
    <rPh sb="18" eb="19">
      <t>タグイ</t>
    </rPh>
    <phoneticPr fontId="2"/>
  </si>
  <si>
    <t>23年度
（2011）</t>
    <rPh sb="2" eb="4">
      <t>ネンド</t>
    </rPh>
    <phoneticPr fontId="2"/>
  </si>
  <si>
    <t>24年度
（2012）</t>
    <rPh sb="2" eb="4">
      <t>ネンド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</si>
  <si>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３　市民生活</t>
    </r>
    <r>
      <rPr>
        <sz val="24"/>
        <rFont val="Century"/>
        <family val="1"/>
      </rPr>
      <t xml:space="preserve"> </t>
    </r>
    <rPh sb="4" eb="6">
      <t>シミン</t>
    </rPh>
    <rPh sb="6" eb="8">
      <t>セイカツ</t>
    </rPh>
    <phoneticPr fontId="2"/>
  </si>
  <si>
    <t>平成26年度</t>
    <rPh sb="0" eb="2">
      <t>ヘイセイ</t>
    </rPh>
    <rPh sb="4" eb="6">
      <t>ネンド</t>
    </rPh>
    <phoneticPr fontId="2"/>
  </si>
  <si>
    <t>25年度
（2013）</t>
    <rPh sb="2" eb="4">
      <t>ネンド</t>
    </rPh>
    <phoneticPr fontId="2"/>
  </si>
  <si>
    <t>13-2　　　公　　設　　地　　方　　卸　　売　</t>
    <phoneticPr fontId="2"/>
  </si>
  <si>
    <t>　市　　場　　取　　扱　　状　　況</t>
    <phoneticPr fontId="2"/>
  </si>
  <si>
    <t>年　　度</t>
    <phoneticPr fontId="2"/>
  </si>
  <si>
    <t>総　　数</t>
    <phoneticPr fontId="2"/>
  </si>
  <si>
    <t>総　　額</t>
    <phoneticPr fontId="2"/>
  </si>
  <si>
    <t>野　　菜</t>
    <phoneticPr fontId="2"/>
  </si>
  <si>
    <t>果　　実</t>
    <phoneticPr fontId="2"/>
  </si>
  <si>
    <t>鮮　　魚</t>
    <phoneticPr fontId="2"/>
  </si>
  <si>
    <t>数　量</t>
    <phoneticPr fontId="2"/>
  </si>
  <si>
    <t>金　額</t>
    <phoneticPr fontId="2"/>
  </si>
  <si>
    <t>(注1） 鹿沼税務署管内（鹿沼市及び日光市）の数値</t>
    <rPh sb="1" eb="2">
      <t>チュウ</t>
    </rPh>
    <rPh sb="5" eb="7">
      <t>カヌマ</t>
    </rPh>
    <rPh sb="7" eb="10">
      <t>ゼイムショ</t>
    </rPh>
    <rPh sb="10" eb="12">
      <t>カンナイ</t>
    </rPh>
    <rPh sb="13" eb="16">
      <t>カヌマシ</t>
    </rPh>
    <rPh sb="16" eb="17">
      <t>オヨ</t>
    </rPh>
    <rPh sb="18" eb="21">
      <t>ニッコウシ</t>
    </rPh>
    <rPh sb="23" eb="25">
      <t>スウチ</t>
    </rPh>
    <phoneticPr fontId="2"/>
  </si>
  <si>
    <t>資料：国税局HP参照</t>
    <rPh sb="0" eb="2">
      <t>シリョウ</t>
    </rPh>
    <rPh sb="3" eb="6">
      <t>コクゼイキョク</t>
    </rPh>
    <rPh sb="8" eb="10">
      <t>サンショウ</t>
    </rPh>
    <phoneticPr fontId="2"/>
  </si>
  <si>
    <t>資料：栃木県HP参照　とちぎの市町村民経済計算</t>
    <rPh sb="0" eb="2">
      <t>シリョウ</t>
    </rPh>
    <rPh sb="3" eb="6">
      <t>トチギケン</t>
    </rPh>
    <rPh sb="8" eb="10">
      <t>サンショウ</t>
    </rPh>
    <rPh sb="15" eb="18">
      <t>シチョウソン</t>
    </rPh>
    <rPh sb="18" eb="19">
      <t>ミン</t>
    </rPh>
    <rPh sb="19" eb="21">
      <t>ケイザイ</t>
    </rPh>
    <rPh sb="21" eb="23">
      <t>ケイサン</t>
    </rPh>
    <phoneticPr fontId="2"/>
  </si>
  <si>
    <t>(参考)一人あたり市民所得
　　　　　　（単位：千円）</t>
    <rPh sb="1" eb="3">
      <t>サンコウ</t>
    </rPh>
    <rPh sb="4" eb="6">
      <t>ヒトリ</t>
    </rPh>
    <rPh sb="9" eb="11">
      <t>シミン</t>
    </rPh>
    <rPh sb="11" eb="13">
      <t>ショトク</t>
    </rPh>
    <rPh sb="21" eb="23">
      <t>タンイ</t>
    </rPh>
    <rPh sb="24" eb="26">
      <t>センエン</t>
    </rPh>
    <phoneticPr fontId="2"/>
  </si>
  <si>
    <t>(注2） 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</si>
  <si>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(注）四捨五入の関係で合計値が一致しないことがある</t>
    <rPh sb="3" eb="7">
      <t>シシャゴニュウ</t>
    </rPh>
    <rPh sb="8" eb="10">
      <t>カンケイ</t>
    </rPh>
    <rPh sb="11" eb="14">
      <t>ゴウケイチ</t>
    </rPh>
    <rPh sb="15" eb="17">
      <t>イッチ</t>
    </rPh>
    <phoneticPr fontId="2"/>
  </si>
  <si>
    <t>（注）　とちぎの市町村民経済計算は、毎年過去に遡及して再推計を行っているため、過去に公表した数値と異なる場合がある</t>
    <rPh sb="1" eb="2">
      <t>チュウ</t>
    </rPh>
    <rPh sb="8" eb="11">
      <t>シチョウソン</t>
    </rPh>
    <rPh sb="11" eb="12">
      <t>ミン</t>
    </rPh>
    <rPh sb="12" eb="14">
      <t>ケイザイ</t>
    </rPh>
    <rPh sb="14" eb="16">
      <t>ケイサン</t>
    </rPh>
    <rPh sb="18" eb="20">
      <t>マイトシ</t>
    </rPh>
    <rPh sb="20" eb="22">
      <t>カコ</t>
    </rPh>
    <rPh sb="23" eb="25">
      <t>ソキュウ</t>
    </rPh>
    <rPh sb="27" eb="28">
      <t>サイ</t>
    </rPh>
    <rPh sb="28" eb="30">
      <t>スイケイ</t>
    </rPh>
    <rPh sb="31" eb="32">
      <t>オコナ</t>
    </rPh>
    <rPh sb="39" eb="41">
      <t>カコ</t>
    </rPh>
    <rPh sb="42" eb="44">
      <t>コウヒョウ</t>
    </rPh>
    <rPh sb="46" eb="48">
      <t>スウチ</t>
    </rPh>
    <rPh sb="49" eb="50">
      <t>コト</t>
    </rPh>
    <rPh sb="52" eb="54">
      <t>バアイ</t>
    </rPh>
    <phoneticPr fontId="2"/>
  </si>
  <si>
    <t>25表　市内総生産と一人あたり市民所得の推移</t>
    <rPh sb="2" eb="3">
      <t>ヒョウ</t>
    </rPh>
    <rPh sb="4" eb="6">
      <t>シナイ</t>
    </rPh>
    <rPh sb="6" eb="9">
      <t>ソウセイサン</t>
    </rPh>
    <rPh sb="10" eb="12">
      <t>ヒトリ</t>
    </rPh>
    <rPh sb="15" eb="17">
      <t>シミン</t>
    </rPh>
    <rPh sb="17" eb="19">
      <t>ショトク</t>
    </rPh>
    <rPh sb="20" eb="22">
      <t>スイイ</t>
    </rPh>
    <phoneticPr fontId="2"/>
  </si>
  <si>
    <t>平成27年度</t>
    <rPh sb="0" eb="2">
      <t>ヘイセイ</t>
    </rPh>
    <rPh sb="4" eb="6">
      <t>ネンド</t>
    </rPh>
    <phoneticPr fontId="2"/>
  </si>
  <si>
    <t>26年度
（2014）</t>
    <rPh sb="2" eb="4">
      <t>ネンド</t>
    </rPh>
    <phoneticPr fontId="2"/>
  </si>
  <si>
    <t>平成28年度</t>
    <rPh sb="0" eb="2">
      <t>ヘイセイ</t>
    </rPh>
    <rPh sb="4" eb="6">
      <t>ネンド</t>
    </rPh>
    <phoneticPr fontId="2"/>
  </si>
  <si>
    <t>総生産</t>
  </si>
  <si>
    <t>農林水産業</t>
  </si>
  <si>
    <t>運輸・郵便業</t>
    <rPh sb="3" eb="5">
      <t>ユウビン</t>
    </rPh>
    <phoneticPr fontId="1"/>
  </si>
  <si>
    <t>宿泊・飲食サービス業</t>
    <rPh sb="0" eb="2">
      <t>シュクハク</t>
    </rPh>
    <rPh sb="3" eb="5">
      <t>インショク</t>
    </rPh>
    <rPh sb="9" eb="10">
      <t>ギョウ</t>
    </rPh>
    <phoneticPr fontId="1"/>
  </si>
  <si>
    <t>情報通信業</t>
    <rPh sb="0" eb="2">
      <t>ジョウホウ</t>
    </rPh>
    <phoneticPr fontId="1"/>
  </si>
  <si>
    <t>専門・科学技術ｻｰﾋﾞｽ業</t>
    <rPh sb="0" eb="2">
      <t>センモン</t>
    </rPh>
    <rPh sb="3" eb="5">
      <t>カガク</t>
    </rPh>
    <rPh sb="5" eb="7">
      <t>ギジュツ</t>
    </rPh>
    <phoneticPr fontId="1"/>
  </si>
  <si>
    <t>公務</t>
    <rPh sb="0" eb="2">
      <t>コウム</t>
    </rPh>
    <phoneticPr fontId="1"/>
  </si>
  <si>
    <t>教育</t>
    <rPh sb="0" eb="2">
      <t>キョウイク</t>
    </rPh>
    <phoneticPr fontId="1"/>
  </si>
  <si>
    <t>保健衛生</t>
    <rPh sb="0" eb="2">
      <t>ホケン</t>
    </rPh>
    <rPh sb="2" eb="4">
      <t>エイセイ</t>
    </rPh>
    <phoneticPr fontId="1"/>
  </si>
  <si>
    <t>その他サービス業</t>
    <rPh sb="2" eb="3">
      <t>タ</t>
    </rPh>
    <phoneticPr fontId="1"/>
  </si>
  <si>
    <t>鉱業</t>
    <phoneticPr fontId="9"/>
  </si>
  <si>
    <t>製造業</t>
    <phoneticPr fontId="9"/>
  </si>
  <si>
    <t>電気・ガス･水道業</t>
    <phoneticPr fontId="9"/>
  </si>
  <si>
    <t>建設業</t>
    <phoneticPr fontId="9"/>
  </si>
  <si>
    <t>卸売・小売業</t>
    <phoneticPr fontId="9"/>
  </si>
  <si>
    <t>金融・保険業</t>
    <phoneticPr fontId="9"/>
  </si>
  <si>
    <t>不動産業</t>
    <phoneticPr fontId="9"/>
  </si>
  <si>
    <t>輸入品に課される
税・関税等</t>
    <rPh sb="0" eb="2">
      <t>ユニュウ</t>
    </rPh>
    <rPh sb="2" eb="3">
      <t>ヒン</t>
    </rPh>
    <rPh sb="4" eb="5">
      <t>カ</t>
    </rPh>
    <rPh sb="9" eb="10">
      <t>ゼイ</t>
    </rPh>
    <rPh sb="11" eb="13">
      <t>カンゼイ</t>
    </rPh>
    <rPh sb="13" eb="14">
      <t>トウ</t>
    </rPh>
    <phoneticPr fontId="9"/>
  </si>
  <si>
    <t>22年度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</si>
  <si>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</si>
  <si>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</si>
  <si>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</si>
  <si>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26年度</t>
    <rPh sb="2" eb="4">
      <t>ネンド</t>
    </rPh>
    <phoneticPr fontId="2"/>
  </si>
  <si>
    <t>27年度
（2015）</t>
    <rPh sb="2" eb="4">
      <t>ネンド</t>
    </rPh>
    <phoneticPr fontId="2"/>
  </si>
  <si>
    <t>平成29年度</t>
    <rPh sb="0" eb="2">
      <t>ヘイセイ</t>
    </rPh>
    <rPh sb="4" eb="6">
      <t>ネンド</t>
    </rPh>
    <phoneticPr fontId="2"/>
  </si>
  <si>
    <t>27年度</t>
    <rPh sb="2" eb="4">
      <t>ネンド</t>
    </rPh>
    <phoneticPr fontId="2"/>
  </si>
  <si>
    <t>28年度</t>
    <rPh sb="2" eb="3">
      <t>ネン</t>
    </rPh>
    <rPh sb="3" eb="4">
      <t>ド</t>
    </rPh>
    <phoneticPr fontId="2"/>
  </si>
  <si>
    <t>28年度
（2016）</t>
    <rPh sb="2" eb="4">
      <t>ネンド</t>
    </rPh>
    <phoneticPr fontId="2"/>
  </si>
  <si>
    <t>平成27年度</t>
  </si>
  <si>
    <t>31年4月</t>
  </si>
  <si>
    <t>31年4月</t>
    <phoneticPr fontId="2"/>
  </si>
  <si>
    <t>令和元年5月</t>
    <rPh sb="0" eb="2">
      <t>レイワ</t>
    </rPh>
    <rPh sb="2" eb="3">
      <t>ガン</t>
    </rPh>
    <rPh sb="3" eb="4">
      <t>ネン</t>
    </rPh>
    <rPh sb="5" eb="6">
      <t>ガツ</t>
    </rPh>
    <phoneticPr fontId="2"/>
  </si>
  <si>
    <t>平成30年度</t>
    <rPh sb="0" eb="2">
      <t>ヘイセイ</t>
    </rPh>
    <rPh sb="4" eb="6">
      <t>ネンド</t>
    </rPh>
    <phoneticPr fontId="2"/>
  </si>
  <si>
    <t>資料：経済部（業務統計）</t>
    <rPh sb="3" eb="5">
      <t>ケイザイ</t>
    </rPh>
    <rPh sb="5" eb="6">
      <t>ブ</t>
    </rPh>
    <rPh sb="7" eb="9">
      <t>ギョウム</t>
    </rPh>
    <rPh sb="9" eb="11">
      <t>トウケイ</t>
    </rPh>
    <phoneticPr fontId="2"/>
  </si>
  <si>
    <t>令和2年1月</t>
    <rPh sb="0" eb="2">
      <t>レイワ</t>
    </rPh>
    <phoneticPr fontId="2"/>
  </si>
  <si>
    <t>29年度</t>
    <rPh sb="2" eb="3">
      <t>ネン</t>
    </rPh>
    <rPh sb="3" eb="4">
      <t>ド</t>
    </rPh>
    <phoneticPr fontId="2"/>
  </si>
  <si>
    <t>29年度
（2017）</t>
    <rPh sb="2" eb="4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</si>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</sst>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#,##0;&quot;△ &quot;#,##0"/>
    <numFmt numFmtId="179" formatCode="0.0_ "/>
    <numFmt numFmtId="180" formatCode="#,##0;&quot;▲ &quot;#,##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6"/>
      <color indexed="12"/>
      <name val="ＭＳ Ｐ明朝"/>
      <family val="1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8" xfId="0" applyNumberFormat="1" applyFont="1" applyFill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0" fontId="15" fillId="0" borderId="0" xfId="0" applyFont="1" applyAlignment="1"/>
    <xf numFmtId="0" fontId="16" fillId="0" borderId="0" xfId="0" applyFont="1" applyAlignment="1"/>
    <xf numFmtId="0" fontId="22" fillId="2" borderId="0" xfId="0" applyFont="1" applyFill="1"/>
    <xf numFmtId="0" fontId="17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56" fontId="20" fillId="0" borderId="0" xfId="0" applyNumberFormat="1" applyFont="1" applyAlignment="1">
      <alignment horizontal="justify" vertical="center"/>
    </xf>
    <xf numFmtId="0" fontId="5" fillId="0" borderId="11" xfId="0" applyNumberFormat="1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0" fontId="23" fillId="0" borderId="0" xfId="0" applyFont="1" applyAlignment="1">
      <alignment horizontal="justify" vertical="center"/>
    </xf>
    <xf numFmtId="179" fontId="5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7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179" fontId="27" fillId="0" borderId="0" xfId="0" applyNumberFormat="1" applyFont="1" applyFill="1" applyAlignment="1">
      <alignment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5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top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178" fontId="5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178" fontId="5" fillId="0" borderId="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180" fontId="5" fillId="0" borderId="4" xfId="0" applyNumberFormat="1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7" fontId="5" fillId="3" borderId="3" xfId="2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 vertical="center" justifyLastLine="1"/>
    </xf>
    <xf numFmtId="0" fontId="5" fillId="3" borderId="2" xfId="0" applyFont="1" applyFill="1" applyBorder="1" applyAlignment="1">
      <alignment horizontal="center" vertical="center" justifyLastLine="1"/>
    </xf>
    <xf numFmtId="0" fontId="5" fillId="3" borderId="1" xfId="0" applyFont="1" applyFill="1" applyBorder="1" applyAlignment="1">
      <alignment horizontal="center" vertical="distributed" justifyLastLine="1"/>
    </xf>
    <xf numFmtId="0" fontId="8" fillId="3" borderId="7" xfId="0" applyFont="1" applyFill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right"/>
    </xf>
    <xf numFmtId="0" fontId="25" fillId="3" borderId="7" xfId="0" applyFont="1" applyFill="1" applyBorder="1" applyAlignment="1">
      <alignment horizontal="center" vertical="center"/>
    </xf>
    <xf numFmtId="177" fontId="26" fillId="3" borderId="3" xfId="2" applyNumberFormat="1" applyFont="1" applyFill="1" applyBorder="1" applyAlignment="1">
      <alignment horizontal="right" vertical="center"/>
    </xf>
    <xf numFmtId="177" fontId="26" fillId="3" borderId="4" xfId="2" applyNumberFormat="1" applyFont="1" applyFill="1" applyBorder="1" applyAlignment="1">
      <alignment horizontal="right" vertical="center"/>
    </xf>
    <xf numFmtId="0" fontId="28" fillId="3" borderId="0" xfId="0" applyFont="1" applyFill="1" applyAlignment="1">
      <alignment horizontal="right"/>
    </xf>
    <xf numFmtId="0" fontId="24" fillId="3" borderId="0" xfId="0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177" fontId="8" fillId="3" borderId="0" xfId="0" applyNumberFormat="1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77" fontId="9" fillId="3" borderId="3" xfId="2" applyNumberFormat="1" applyFont="1" applyFill="1" applyBorder="1" applyAlignment="1">
      <alignment horizontal="right" vertical="center"/>
    </xf>
    <xf numFmtId="177" fontId="9" fillId="3" borderId="4" xfId="2" applyNumberFormat="1" applyFont="1" applyFill="1" applyBorder="1" applyAlignment="1">
      <alignment horizontal="right" vertical="center"/>
    </xf>
    <xf numFmtId="49" fontId="8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77" fontId="5" fillId="3" borderId="1" xfId="2" applyNumberFormat="1" applyFont="1" applyFill="1" applyBorder="1" applyAlignment="1">
      <alignment horizontal="right" vertical="center"/>
    </xf>
    <xf numFmtId="177" fontId="5" fillId="3" borderId="2" xfId="2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176" fontId="9" fillId="0" borderId="13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179" fontId="9" fillId="0" borderId="2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180" fontId="9" fillId="0" borderId="4" xfId="0" applyNumberFormat="1" applyFont="1" applyBorder="1" applyAlignment="1">
      <alignment vertical="center"/>
    </xf>
    <xf numFmtId="180" fontId="9" fillId="0" borderId="2" xfId="0" applyNumberFormat="1" applyFont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0" fontId="14" fillId="0" borderId="0" xfId="0" applyFont="1" applyFill="1" applyAlignment="1"/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0" fontId="3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justifyLastLine="1"/>
    </xf>
    <xf numFmtId="0" fontId="5" fillId="3" borderId="8" xfId="0" applyFont="1" applyFill="1" applyBorder="1" applyAlignment="1">
      <alignment horizontal="center" vertical="center" justifyLastLine="1"/>
    </xf>
    <xf numFmtId="0" fontId="5" fillId="3" borderId="13" xfId="0" applyFont="1" applyFill="1" applyBorder="1" applyAlignment="1">
      <alignment horizontal="center" vertical="center" justifyLastLine="1"/>
    </xf>
    <xf numFmtId="0" fontId="5" fillId="3" borderId="1" xfId="0" applyFont="1" applyFill="1" applyBorder="1" applyAlignment="1">
      <alignment horizontal="center" vertical="center" justifyLastLine="1"/>
    </xf>
    <xf numFmtId="0" fontId="5" fillId="3" borderId="5" xfId="0" applyFont="1" applyFill="1" applyBorder="1" applyAlignment="1">
      <alignment horizontal="center" vertical="center" justifyLastLine="1"/>
    </xf>
    <xf numFmtId="0" fontId="5" fillId="3" borderId="6" xfId="0" applyFont="1" applyFill="1" applyBorder="1" applyAlignment="1">
      <alignment horizontal="center" vertical="center" justifyLastLine="1"/>
    </xf>
    <xf numFmtId="0" fontId="10" fillId="3" borderId="0" xfId="0" applyFont="1" applyFill="1" applyAlignment="1">
      <alignment horizontal="left" vertical="top"/>
    </xf>
    <xf numFmtId="0" fontId="4" fillId="3" borderId="10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center" vertical="center" justifyLastLine="1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left" vertical="center"/>
    </xf>
    <xf numFmtId="38" fontId="29" fillId="0" borderId="0" xfId="1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justifyLastLine="1"/>
    </xf>
    <xf numFmtId="38" fontId="29" fillId="0" borderId="10" xfId="1" applyFont="1" applyBorder="1" applyAlignment="1">
      <alignment horizontal="left" vertical="center" wrapText="1"/>
    </xf>
    <xf numFmtId="38" fontId="31" fillId="0" borderId="12" xfId="1" applyFont="1" applyBorder="1" applyAlignment="1">
      <alignment horizontal="left" vertical="center" wrapText="1" shrinkToFit="1"/>
    </xf>
    <xf numFmtId="38" fontId="31" fillId="0" borderId="8" xfId="1" applyFont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16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8" fillId="0" borderId="7" xfId="0" applyNumberFormat="1" applyFont="1" applyBorder="1" applyAlignment="1">
      <alignment vertical="center" shrinkToFit="1"/>
    </xf>
    <xf numFmtId="49" fontId="5" fillId="0" borderId="17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36657720268034E-2"/>
          <c:y val="9.7339382729134533E-2"/>
          <c:w val="0.7952517018894083"/>
          <c:h val="0.80719937363452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'[1]25表 市内総生産と一人あたり市民所得の推移'!$E$41</c:f>
              <c:strCache>
                <c:ptCount val="1"/>
                <c:pt idx="0">
                  <c:v>市内総生産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'[1]25表 市内総生産と一人あたり市民所得の推移'!$F$40:$M$40</c:f>
              <c:strCache>
                <c:ptCount val="8"/>
                <c:pt idx="0">
                  <c:v>平成
22年度</c:v>
                </c:pt>
                <c:pt idx="1">
                  <c:v>平成
23年度</c:v>
                </c:pt>
                <c:pt idx="2">
                  <c:v>平成
24年度</c:v>
                </c:pt>
                <c:pt idx="3">
                  <c:v>平成
25年度</c:v>
                </c:pt>
                <c:pt idx="4">
                  <c:v>平成
26年度</c:v>
                </c:pt>
                <c:pt idx="5">
                  <c:v>平成
27年度</c:v>
                </c:pt>
                <c:pt idx="6">
                  <c:v>平成
28年度</c:v>
                </c:pt>
                <c:pt idx="7">
                  <c:v>平成
29年度</c:v>
                </c:pt>
              </c:strCache>
            </c:strRef>
          </c:cat>
          <c:val>
            <c:numRef>
              <c:f>'[1]25表 市内総生産と一人あたり市民所得の推移'!$F$41:$M$41</c:f>
              <c:numCache>
                <c:formatCode>#,##0;"▲ "#,##0</c:formatCode>
                <c:ptCount val="8"/>
                <c:pt idx="0">
                  <c:v>375580</c:v>
                </c:pt>
                <c:pt idx="1">
                  <c:v>361994</c:v>
                </c:pt>
                <c:pt idx="2">
                  <c:v>353833</c:v>
                </c:pt>
                <c:pt idx="3">
                  <c:v>390882</c:v>
                </c:pt>
                <c:pt idx="4">
                  <c:v>382715</c:v>
                </c:pt>
                <c:pt idx="5">
                  <c:v>400536</c:v>
                </c:pt>
                <c:pt idx="6" formatCode="#,##0_);[Red]\(#,##0\)">
                  <c:v>390094</c:v>
                </c:pt>
                <c:pt idx="7" formatCode="#,##0_);[Red]\(#,##0\)">
                  <c:v>410422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E-4A07-8507-B6A86149E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0704"/>
        <c:axId val="44314624"/>
      </c:barChart>
      <c:lineChart>
        <c:grouping val="standard"/>
        <c:varyColors val="0"/>
        <c:ser>
          <c:idx val="1"/>
          <c:order val="1"/>
          <c:tx>
            <c:strRef>
              <c:f>'[1]25表 市内総生産と一人あたり市民所得の推移'!$E$42</c:f>
              <c:strCache>
                <c:ptCount val="1"/>
                <c:pt idx="0">
                  <c:v>一人あたり市民所得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'[1]25表 市内総生産と一人あたり市民所得の推移'!$F$40:$M$40</c:f>
              <c:strCache>
                <c:ptCount val="8"/>
                <c:pt idx="0">
                  <c:v>平成
22年度</c:v>
                </c:pt>
                <c:pt idx="1">
                  <c:v>平成
23年度</c:v>
                </c:pt>
                <c:pt idx="2">
                  <c:v>平成
24年度</c:v>
                </c:pt>
                <c:pt idx="3">
                  <c:v>平成
25年度</c:v>
                </c:pt>
                <c:pt idx="4">
                  <c:v>平成
26年度</c:v>
                </c:pt>
                <c:pt idx="5">
                  <c:v>平成
27年度</c:v>
                </c:pt>
                <c:pt idx="6">
                  <c:v>平成
28年度</c:v>
                </c:pt>
                <c:pt idx="7">
                  <c:v>平成
29年度</c:v>
                </c:pt>
              </c:strCache>
            </c:strRef>
          </c:cat>
          <c:val>
            <c:numRef>
              <c:f>'[1]25表 市内総生産と一人あたり市民所得の推移'!$F$42:$M$42</c:f>
              <c:numCache>
                <c:formatCode>#,##0;"△ "#,##0</c:formatCode>
                <c:ptCount val="8"/>
                <c:pt idx="0">
                  <c:v>2832</c:v>
                </c:pt>
                <c:pt idx="1">
                  <c:v>2819</c:v>
                </c:pt>
                <c:pt idx="2">
                  <c:v>2798</c:v>
                </c:pt>
                <c:pt idx="3">
                  <c:v>3063</c:v>
                </c:pt>
                <c:pt idx="4">
                  <c:v>3036</c:v>
                </c:pt>
                <c:pt idx="5">
                  <c:v>3268</c:v>
                </c:pt>
                <c:pt idx="6">
                  <c:v>3221</c:v>
                </c:pt>
                <c:pt idx="7">
                  <c:v>3353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5E-4A07-8507-B6A86149E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19135"/>
        <c:axId val="451716223"/>
      </c:lineChart>
      <c:catAx>
        <c:axId val="43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4314624"/>
        <c:crosses val="autoZero"/>
        <c:auto val="1"/>
        <c:lblAlgn val="ctr"/>
        <c:lblOffset val="100"/>
        <c:noMultiLvlLbl val="0"/>
      </c:catAx>
      <c:valAx>
        <c:axId val="44314624"/>
        <c:scaling>
          <c:orientation val="minMax"/>
        </c:scaling>
        <c:delete val="0"/>
        <c:axPos val="l"/>
        <c:numFmt formatCode="#,##0;&quot;▲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3640704"/>
        <c:crosses val="autoZero"/>
        <c:crossBetween val="between"/>
      </c:valAx>
      <c:valAx>
        <c:axId val="451716223"/>
        <c:scaling>
          <c:orientation val="minMax"/>
          <c:max val="3500"/>
          <c:min val="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crossAx val="451719135"/>
        <c:crosses val="max"/>
        <c:crossBetween val="between"/>
      </c:valAx>
      <c:catAx>
        <c:axId val="4517191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16223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8082069567138657"/>
          <c:y val="2.4055306156639235E-2"/>
          <c:w val="0.45183502279921833"/>
          <c:h val="6.1628985384869772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47625</xdr:rowOff>
    </xdr:from>
    <xdr:to>
      <xdr:col>8</xdr:col>
      <xdr:colOff>536575</xdr:colOff>
      <xdr:row>29</xdr:row>
      <xdr:rowOff>152137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100-0000240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92075</xdr:rowOff>
    </xdr:from>
    <xdr:to>
      <xdr:col>1</xdr:col>
      <xdr:colOff>561974</xdr:colOff>
      <xdr:row>3</xdr:row>
      <xdr:rowOff>174626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930275"/>
          <a:ext cx="815974" cy="336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（百万円）</a:t>
          </a:r>
        </a:p>
      </xdr:txBody>
    </xdr:sp>
    <xdr:clientData/>
  </xdr:twoCellAnchor>
  <xdr:twoCellAnchor>
    <xdr:from>
      <xdr:col>7</xdr:col>
      <xdr:colOff>323850</xdr:colOff>
      <xdr:row>2</xdr:row>
      <xdr:rowOff>38100</xdr:rowOff>
    </xdr:from>
    <xdr:to>
      <xdr:col>8</xdr:col>
      <xdr:colOff>279400</xdr:colOff>
      <xdr:row>3</xdr:row>
      <xdr:rowOff>161925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645150" y="876300"/>
          <a:ext cx="641350" cy="377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（千円）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0.21632</cdr:x>
      <cdr:y>0.03476</cdr:y>
    </cdr:from>
    <cdr:to>
      <cdr:x>0.74465</cdr:x>
      <cdr:y>0.09893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750" y="206376"/>
          <a:ext cx="38576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238125</xdr:rowOff>
    </xdr:from>
    <xdr:to>
      <xdr:col>0</xdr:col>
      <xdr:colOff>1057275</xdr:colOff>
      <xdr:row>3</xdr:row>
      <xdr:rowOff>428625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1057275" cy="8191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209;&#37096;/04&#24773;&#22577;&#25919;&#31574;&#35506;/02&#24773;&#22577;&#32113;&#35336;&#20418;/&#26989;&#21209;/&#65299;&#12288;&#24066;&#25919;&#32113;&#35336;/01&#12288;&#40575;&#27836;&#24066;&#32113;&#35336;&#26360;/&#9733;&#20196;&#21644;2&#24180;&#29256;&#32113;&#35336;&#26360;&#12288;&#20316;&#25104;/&#9733;&#20196;&#21644;2&#24180;&#29256;&#40575;&#27836;&#24066;&#32113;&#35336;&#26360;(&#26657;&#27491;&#28168;&#65289;/013%20&#24066;&#27665;&#29983;&#279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 市民生活"/>
      <sheetName val="25表 市内総生産と一人あたり市民所得の推移"/>
      <sheetName val="13‐1 酒類販売状況"/>
      <sheetName val="13‐2 公設地方卸売市場取扱状況"/>
      <sheetName val="13‐3、13-4"/>
    </sheetNames>
    <sheetDataSet>
      <sheetData sheetId="0"/>
      <sheetData sheetId="1">
        <row r="40">
          <cell r="F40" t="str">
            <v>平成
22年度</v>
          </cell>
          <cell r="G40" t="str">
            <v>平成
23年度</v>
          </cell>
          <cell r="H40" t="str">
            <v>平成
24年度</v>
          </cell>
          <cell r="I40" t="str">
            <v>平成
25年度</v>
          </cell>
          <cell r="J40" t="str">
            <v>平成
26年度</v>
          </cell>
          <cell r="K40" t="str">
            <v>平成
27年度</v>
          </cell>
          <cell r="L40" t="str">
            <v>平成
28年度</v>
          </cell>
          <cell r="M40" t="str">
            <v>平成
29年度</v>
          </cell>
        </row>
        <row r="41">
          <cell r="E41" t="str">
            <v>市内総生産</v>
          </cell>
          <cell r="F41">
            <v>375580</v>
          </cell>
          <cell r="G41">
            <v>361994</v>
          </cell>
          <cell r="H41">
            <v>353833</v>
          </cell>
          <cell r="I41">
            <v>390882</v>
          </cell>
          <cell r="J41">
            <v>382715</v>
          </cell>
          <cell r="K41">
            <v>400536</v>
          </cell>
          <cell r="L41">
            <v>390094</v>
          </cell>
          <cell r="M41">
            <v>410422</v>
          </cell>
        </row>
        <row r="42">
          <cell r="E42" t="str">
            <v>一人あたり市民所得</v>
          </cell>
          <cell r="F42">
            <v>2832</v>
          </cell>
          <cell r="G42">
            <v>2819</v>
          </cell>
          <cell r="H42">
            <v>2798</v>
          </cell>
          <cell r="I42">
            <v>3063</v>
          </cell>
          <cell r="J42">
            <v>3036</v>
          </cell>
          <cell r="K42">
            <v>3268</v>
          </cell>
          <cell r="L42">
            <v>3221</v>
          </cell>
          <cell r="M42">
            <v>3353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24.5" customWidth="1"/>
    <col min="5" max="5" width="14.5" customWidth="1"/>
    <col min="7" max="7" width="21.75" customWidth="1"/>
  </cols>
  <sheetData>
    <row r="6" spans="1:12" ht="30" x14ac:dyDescent="0.15">
      <c r="A6" s="30"/>
      <c r="B6" s="30"/>
      <c r="C6" s="30"/>
      <c r="D6" s="30"/>
      <c r="E6" s="30"/>
      <c r="F6" s="31" t="s">
        <v>45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2"/>
      <c r="C15" s="33"/>
      <c r="D15" s="34"/>
      <c r="E15" s="34"/>
      <c r="F15" s="40"/>
      <c r="H15" s="34"/>
      <c r="I15" s="35"/>
      <c r="K15" s="35"/>
    </row>
    <row r="16" spans="1:12" ht="19.149999999999999" customHeight="1" x14ac:dyDescent="0.15">
      <c r="B16" s="32"/>
      <c r="C16" s="33"/>
      <c r="D16" s="34"/>
      <c r="E16" s="34"/>
      <c r="F16" s="40"/>
      <c r="I16" s="34"/>
      <c r="J16" s="35"/>
      <c r="K16" s="34"/>
      <c r="L16" s="35"/>
    </row>
    <row r="17" spans="2:12" ht="19.149999999999999" customHeight="1" x14ac:dyDescent="0.15">
      <c r="B17" s="32"/>
      <c r="C17" s="33"/>
      <c r="D17" s="34"/>
      <c r="E17" s="34"/>
      <c r="F17" s="40"/>
      <c r="I17" s="34"/>
      <c r="J17" s="35"/>
      <c r="K17" s="34"/>
      <c r="L17" s="35"/>
    </row>
    <row r="18" spans="2:12" ht="19.149999999999999" customHeight="1" x14ac:dyDescent="0.15">
      <c r="B18" s="32"/>
      <c r="C18" s="33"/>
      <c r="D18" s="34"/>
      <c r="E18" s="34"/>
      <c r="F18" s="40"/>
      <c r="H18" s="36"/>
      <c r="I18" s="34"/>
      <c r="J18" s="35"/>
      <c r="K18" s="34"/>
      <c r="L18" s="35"/>
    </row>
    <row r="19" spans="2:12" ht="19.149999999999999" customHeight="1" x14ac:dyDescent="0.15">
      <c r="B19" s="32"/>
      <c r="C19" s="33"/>
      <c r="D19" s="34"/>
      <c r="E19" s="34"/>
      <c r="F19" s="35"/>
      <c r="K19" s="34"/>
    </row>
    <row r="20" spans="2:12" ht="19.149999999999999" customHeight="1" x14ac:dyDescent="0.15">
      <c r="B20" s="32"/>
      <c r="C20" s="33"/>
      <c r="D20" s="34"/>
      <c r="E20" s="34"/>
      <c r="F20" s="35"/>
      <c r="K20" s="34"/>
      <c r="L20" s="35"/>
    </row>
    <row r="21" spans="2:12" ht="19.149999999999999" customHeight="1" x14ac:dyDescent="0.15">
      <c r="B21" s="32"/>
      <c r="C21" s="33"/>
      <c r="D21" s="34"/>
      <c r="E21" s="34"/>
      <c r="F21" s="35"/>
      <c r="K21" s="34"/>
    </row>
    <row r="22" spans="2:12" ht="19.149999999999999" customHeight="1" x14ac:dyDescent="0.15">
      <c r="B22" s="32"/>
      <c r="C22" s="33"/>
      <c r="D22" s="34"/>
      <c r="E22" s="34"/>
      <c r="F22" s="35"/>
      <c r="K22" s="34"/>
      <c r="L22" s="35"/>
    </row>
    <row r="23" spans="2:12" ht="19.149999999999999" customHeight="1" x14ac:dyDescent="0.15">
      <c r="B23" s="32"/>
      <c r="D23" s="34"/>
      <c r="E23" s="34"/>
      <c r="F23" s="35"/>
      <c r="K23" s="34"/>
      <c r="L23" s="35"/>
    </row>
    <row r="24" spans="2:12" x14ac:dyDescent="0.15">
      <c r="B24" s="32"/>
      <c r="D24" s="34"/>
      <c r="E24" s="34"/>
      <c r="F24" s="35"/>
      <c r="K24" s="34"/>
      <c r="L24" s="35"/>
    </row>
    <row r="25" spans="2:12" x14ac:dyDescent="0.15">
      <c r="B25" s="32"/>
      <c r="D25" s="34"/>
      <c r="E25" s="34"/>
      <c r="F25" s="35"/>
      <c r="K25" s="34"/>
      <c r="L25" s="35"/>
    </row>
    <row r="26" spans="2:12" x14ac:dyDescent="0.15">
      <c r="B26" s="32"/>
      <c r="D26" s="34"/>
      <c r="E26" s="34"/>
      <c r="F26" s="35"/>
      <c r="K26" s="34"/>
      <c r="L26" s="3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8"/>
  <sheetViews>
    <sheetView view="pageBreakPreview" zoomScaleNormal="100" zoomScaleSheetLayoutView="100" workbookViewId="0">
      <selection sqref="A1:I1"/>
    </sheetView>
  </sheetViews>
  <sheetFormatPr defaultRowHeight="20.25" customHeight="1" x14ac:dyDescent="0.15"/>
  <cols>
    <col min="1" max="1" width="3.25" style="5" customWidth="1"/>
    <col min="2" max="2" width="14" style="5" customWidth="1"/>
    <col min="3" max="6" width="10.5" style="5" customWidth="1"/>
    <col min="7" max="7" width="10.5" style="17" customWidth="1"/>
    <col min="8" max="8" width="9" style="5"/>
    <col min="9" max="9" width="7.875" style="5" customWidth="1"/>
    <col min="10" max="16384" width="9" style="5"/>
  </cols>
  <sheetData>
    <row r="1" spans="1:18" customFormat="1" ht="45.75" x14ac:dyDescent="0.65">
      <c r="A1" s="128" t="s">
        <v>65</v>
      </c>
      <c r="B1" s="128"/>
      <c r="C1" s="128"/>
      <c r="D1" s="128"/>
      <c r="E1" s="128"/>
      <c r="F1" s="128"/>
      <c r="G1" s="128"/>
      <c r="H1" s="128"/>
      <c r="I1" s="128"/>
      <c r="J1" s="28"/>
      <c r="K1" s="29"/>
      <c r="L1" s="29"/>
      <c r="M1" s="29"/>
      <c r="N1" s="29"/>
      <c r="O1" s="29"/>
    </row>
    <row r="8" spans="1:18" ht="20.25" customHeight="1" x14ac:dyDescent="0.15">
      <c r="L8"/>
      <c r="M8"/>
      <c r="N8"/>
      <c r="O8"/>
      <c r="P8"/>
      <c r="Q8"/>
      <c r="R8"/>
    </row>
  </sheetData>
  <mergeCells count="1">
    <mergeCell ref="A1:I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1"/>
  <sheetViews>
    <sheetView view="pageBreakPreview" zoomScaleNormal="90" zoomScaleSheetLayoutView="100" workbookViewId="0">
      <selection activeCell="D6" sqref="D6"/>
    </sheetView>
  </sheetViews>
  <sheetFormatPr defaultRowHeight="12" x14ac:dyDescent="0.15"/>
  <cols>
    <col min="1" max="1" width="13.625" style="5" customWidth="1"/>
    <col min="2" max="9" width="7.25" style="5" customWidth="1"/>
    <col min="10" max="11" width="7.25" style="16" customWidth="1"/>
    <col min="12" max="16384" width="9" style="5"/>
  </cols>
  <sheetData>
    <row r="1" spans="1:15" s="3" customFormat="1" ht="36" customHeight="1" x14ac:dyDescent="0.15">
      <c r="A1" s="130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5" s="4" customFormat="1" ht="19.5" customHeight="1" x14ac:dyDescent="0.15">
      <c r="A2" s="54" t="s">
        <v>21</v>
      </c>
      <c r="B2" s="7"/>
      <c r="C2" s="7"/>
      <c r="D2" s="7"/>
      <c r="E2" s="7"/>
      <c r="F2" s="7"/>
      <c r="G2" s="7"/>
      <c r="H2" s="6"/>
      <c r="J2" s="46"/>
      <c r="K2" s="55" t="s">
        <v>10</v>
      </c>
    </row>
    <row r="3" spans="1:15" ht="30" customHeight="1" x14ac:dyDescent="0.15">
      <c r="A3" s="12" t="s">
        <v>11</v>
      </c>
      <c r="B3" s="131" t="s">
        <v>46</v>
      </c>
      <c r="C3" s="132"/>
      <c r="D3" s="131" t="s">
        <v>66</v>
      </c>
      <c r="E3" s="132"/>
      <c r="F3" s="131" t="s">
        <v>68</v>
      </c>
      <c r="G3" s="132"/>
      <c r="H3" s="131" t="s">
        <v>93</v>
      </c>
      <c r="I3" s="132"/>
      <c r="J3" s="133" t="s">
        <v>101</v>
      </c>
      <c r="K3" s="134"/>
      <c r="L3" s="120"/>
      <c r="M3" s="105"/>
      <c r="N3" s="105"/>
      <c r="O3" s="105"/>
    </row>
    <row r="4" spans="1:15" ht="34.5" customHeight="1" x14ac:dyDescent="0.15">
      <c r="A4" s="13" t="s">
        <v>42</v>
      </c>
      <c r="B4" s="23" t="s">
        <v>39</v>
      </c>
      <c r="C4" s="56" t="s">
        <v>38</v>
      </c>
      <c r="D4" s="23" t="s">
        <v>39</v>
      </c>
      <c r="E4" s="56" t="s">
        <v>38</v>
      </c>
      <c r="F4" s="23" t="s">
        <v>39</v>
      </c>
      <c r="G4" s="56" t="s">
        <v>38</v>
      </c>
      <c r="H4" s="23" t="s">
        <v>39</v>
      </c>
      <c r="I4" s="56" t="s">
        <v>38</v>
      </c>
      <c r="J4" s="49" t="s">
        <v>39</v>
      </c>
      <c r="K4" s="57" t="s">
        <v>38</v>
      </c>
    </row>
    <row r="5" spans="1:15" s="16" customFormat="1" ht="39.950000000000003" customHeight="1" x14ac:dyDescent="0.15">
      <c r="A5" s="37" t="s">
        <v>12</v>
      </c>
      <c r="B5" s="38">
        <v>9944</v>
      </c>
      <c r="C5" s="39"/>
      <c r="D5" s="38">
        <v>10685</v>
      </c>
      <c r="E5" s="39"/>
      <c r="F5" s="38">
        <v>10064</v>
      </c>
      <c r="G5" s="39"/>
      <c r="H5" s="38">
        <v>10648</v>
      </c>
      <c r="I5" s="39"/>
      <c r="J5" s="107">
        <v>10681</v>
      </c>
      <c r="K5" s="108"/>
    </row>
    <row r="6" spans="1:15" ht="39.950000000000003" customHeight="1" x14ac:dyDescent="0.15">
      <c r="A6" s="10" t="s">
        <v>13</v>
      </c>
      <c r="B6" s="24">
        <v>1021</v>
      </c>
      <c r="C6" s="26">
        <v>10.27</v>
      </c>
      <c r="D6" s="24">
        <v>1060</v>
      </c>
      <c r="E6" s="26">
        <v>9.9204492278895646</v>
      </c>
      <c r="F6" s="24">
        <v>953</v>
      </c>
      <c r="G6" s="26">
        <v>9.4700000000000006</v>
      </c>
      <c r="H6" s="24">
        <v>1004</v>
      </c>
      <c r="I6" s="26">
        <f>ROUND(H6/$H$5%,2)</f>
        <v>9.43</v>
      </c>
      <c r="J6" s="95">
        <v>1108</v>
      </c>
      <c r="K6" s="109">
        <f>ROUND(J6/$J$5%,2)</f>
        <v>10.37</v>
      </c>
    </row>
    <row r="7" spans="1:15" ht="39.950000000000003" customHeight="1" x14ac:dyDescent="0.15">
      <c r="A7" s="10" t="s">
        <v>14</v>
      </c>
      <c r="B7" s="24">
        <v>42</v>
      </c>
      <c r="C7" s="26">
        <v>0.42</v>
      </c>
      <c r="D7" s="24">
        <v>45</v>
      </c>
      <c r="E7" s="26">
        <v>0.42115114646700985</v>
      </c>
      <c r="F7" s="24">
        <v>41</v>
      </c>
      <c r="G7" s="26">
        <v>0.41</v>
      </c>
      <c r="H7" s="24">
        <v>39</v>
      </c>
      <c r="I7" s="26">
        <f>ROUND(H7/$J$5%,2)</f>
        <v>0.37</v>
      </c>
      <c r="J7" s="95">
        <v>35</v>
      </c>
      <c r="K7" s="109">
        <f>ROUND(J7/$J$5%,2)</f>
        <v>0.33</v>
      </c>
    </row>
    <row r="8" spans="1:15" ht="39.950000000000003" customHeight="1" x14ac:dyDescent="0.15">
      <c r="A8" s="10" t="s">
        <v>15</v>
      </c>
      <c r="B8" s="24">
        <v>1241</v>
      </c>
      <c r="C8" s="26">
        <v>12.48</v>
      </c>
      <c r="D8" s="24">
        <v>1257</v>
      </c>
      <c r="E8" s="26">
        <v>11.764155357978474</v>
      </c>
      <c r="F8" s="24">
        <v>1139</v>
      </c>
      <c r="G8" s="26">
        <v>11.32</v>
      </c>
      <c r="H8" s="24">
        <v>1193</v>
      </c>
      <c r="I8" s="26">
        <f>ROUND(H8/$J$5%,2)</f>
        <v>11.17</v>
      </c>
      <c r="J8" s="95">
        <v>1034</v>
      </c>
      <c r="K8" s="109">
        <f>ROUND(J8/$J$5%,2)</f>
        <v>9.68</v>
      </c>
    </row>
    <row r="9" spans="1:15" ht="39.950000000000003" customHeight="1" x14ac:dyDescent="0.15">
      <c r="A9" s="10" t="s">
        <v>5</v>
      </c>
      <c r="B9" s="24">
        <v>60</v>
      </c>
      <c r="C9" s="26">
        <v>0.6</v>
      </c>
      <c r="D9" s="24">
        <v>70</v>
      </c>
      <c r="E9" s="26">
        <v>0.65512400561534867</v>
      </c>
      <c r="F9" s="24">
        <v>65</v>
      </c>
      <c r="G9" s="26">
        <v>0.65</v>
      </c>
      <c r="H9" s="24">
        <v>69</v>
      </c>
      <c r="I9" s="26">
        <f>ROUND(H9/$J$5%,2)</f>
        <v>0.65</v>
      </c>
      <c r="J9" s="95">
        <v>60</v>
      </c>
      <c r="K9" s="109">
        <f>ROUND(J9/$J$5%,2)</f>
        <v>0.56000000000000005</v>
      </c>
    </row>
    <row r="10" spans="1:15" ht="39.950000000000003" customHeight="1" x14ac:dyDescent="0.15">
      <c r="A10" s="10" t="s">
        <v>6</v>
      </c>
      <c r="B10" s="24">
        <v>2967</v>
      </c>
      <c r="C10" s="26">
        <v>29.84</v>
      </c>
      <c r="D10" s="24">
        <v>3367</v>
      </c>
      <c r="E10" s="26">
        <v>31.511464670098267</v>
      </c>
      <c r="F10" s="24">
        <v>3166</v>
      </c>
      <c r="G10" s="26">
        <v>31.46</v>
      </c>
      <c r="H10" s="24">
        <v>3222</v>
      </c>
      <c r="I10" s="26">
        <f t="shared" ref="I10:I18" si="0">ROUND(H10/$J$5%,2)</f>
        <v>30.17</v>
      </c>
      <c r="J10" s="95">
        <v>3315</v>
      </c>
      <c r="K10" s="109">
        <f t="shared" ref="K10:K17" si="1">ROUND(J10/$J$5%,2)</f>
        <v>31.04</v>
      </c>
    </row>
    <row r="11" spans="1:15" ht="39.950000000000003" customHeight="1" x14ac:dyDescent="0.15">
      <c r="A11" s="10" t="s">
        <v>16</v>
      </c>
      <c r="B11" s="24">
        <v>280</v>
      </c>
      <c r="C11" s="26">
        <v>2.82</v>
      </c>
      <c r="D11" s="24">
        <v>304</v>
      </c>
      <c r="E11" s="26">
        <v>2.8451099672437996</v>
      </c>
      <c r="F11" s="24">
        <v>266</v>
      </c>
      <c r="G11" s="26">
        <v>2.64</v>
      </c>
      <c r="H11" s="24">
        <v>278</v>
      </c>
      <c r="I11" s="26">
        <f t="shared" si="0"/>
        <v>2.6</v>
      </c>
      <c r="J11" s="95">
        <v>280</v>
      </c>
      <c r="K11" s="109">
        <f t="shared" si="1"/>
        <v>2.62</v>
      </c>
    </row>
    <row r="12" spans="1:15" ht="39.950000000000003" customHeight="1" x14ac:dyDescent="0.15">
      <c r="A12" s="10" t="s">
        <v>17</v>
      </c>
      <c r="B12" s="24">
        <v>5</v>
      </c>
      <c r="C12" s="26">
        <v>0.05</v>
      </c>
      <c r="D12" s="24">
        <v>6</v>
      </c>
      <c r="E12" s="26">
        <v>5.6153486195601308E-2</v>
      </c>
      <c r="F12" s="24">
        <v>7</v>
      </c>
      <c r="G12" s="26">
        <v>7.0000000000000007E-2</v>
      </c>
      <c r="H12" s="24">
        <v>4</v>
      </c>
      <c r="I12" s="26">
        <f t="shared" si="0"/>
        <v>0.04</v>
      </c>
      <c r="J12" s="95">
        <v>6</v>
      </c>
      <c r="K12" s="109">
        <f t="shared" si="1"/>
        <v>0.06</v>
      </c>
    </row>
    <row r="13" spans="1:15" ht="39.950000000000003" customHeight="1" x14ac:dyDescent="0.15">
      <c r="A13" s="10" t="s">
        <v>18</v>
      </c>
      <c r="B13" s="24">
        <v>148</v>
      </c>
      <c r="C13" s="26">
        <v>1.49</v>
      </c>
      <c r="D13" s="24">
        <v>195</v>
      </c>
      <c r="E13" s="26">
        <v>1.8249883013570427</v>
      </c>
      <c r="F13" s="24">
        <v>197</v>
      </c>
      <c r="G13" s="26">
        <v>1.96</v>
      </c>
      <c r="H13" s="24">
        <v>233</v>
      </c>
      <c r="I13" s="26">
        <f t="shared" si="0"/>
        <v>2.1800000000000002</v>
      </c>
      <c r="J13" s="95">
        <v>230</v>
      </c>
      <c r="K13" s="109">
        <f t="shared" si="1"/>
        <v>2.15</v>
      </c>
    </row>
    <row r="14" spans="1:15" ht="39.950000000000003" customHeight="1" x14ac:dyDescent="0.15">
      <c r="A14" s="10" t="s">
        <v>19</v>
      </c>
      <c r="B14" s="24">
        <v>4</v>
      </c>
      <c r="C14" s="26">
        <v>0.04</v>
      </c>
      <c r="D14" s="24">
        <v>5</v>
      </c>
      <c r="E14" s="26">
        <v>4.6794571829667758E-2</v>
      </c>
      <c r="F14" s="24">
        <v>4</v>
      </c>
      <c r="G14" s="26">
        <v>0.04</v>
      </c>
      <c r="H14" s="24">
        <v>5</v>
      </c>
      <c r="I14" s="26">
        <f t="shared" si="0"/>
        <v>0.05</v>
      </c>
      <c r="J14" s="95">
        <v>3</v>
      </c>
      <c r="K14" s="109">
        <f t="shared" si="1"/>
        <v>0.03</v>
      </c>
    </row>
    <row r="15" spans="1:15" ht="39.950000000000003" customHeight="1" x14ac:dyDescent="0.15">
      <c r="A15" s="10" t="s">
        <v>22</v>
      </c>
      <c r="B15" s="24">
        <v>333</v>
      </c>
      <c r="C15" s="26">
        <v>3.35</v>
      </c>
      <c r="D15" s="24">
        <v>364</v>
      </c>
      <c r="E15" s="26">
        <v>3.4066448291998128</v>
      </c>
      <c r="F15" s="24">
        <v>414</v>
      </c>
      <c r="G15" s="26">
        <v>4.1100000000000003</v>
      </c>
      <c r="H15" s="24">
        <v>521</v>
      </c>
      <c r="I15" s="26">
        <f t="shared" si="0"/>
        <v>4.88</v>
      </c>
      <c r="J15" s="95">
        <v>586</v>
      </c>
      <c r="K15" s="109">
        <f t="shared" si="1"/>
        <v>5.49</v>
      </c>
    </row>
    <row r="16" spans="1:15" ht="39.950000000000003" customHeight="1" x14ac:dyDescent="0.15">
      <c r="A16" s="10" t="s">
        <v>23</v>
      </c>
      <c r="B16" s="24">
        <v>2264</v>
      </c>
      <c r="C16" s="26">
        <v>22.77</v>
      </c>
      <c r="D16" s="24">
        <v>2429</v>
      </c>
      <c r="E16" s="26">
        <v>22.732802994852598</v>
      </c>
      <c r="F16" s="24">
        <v>2425</v>
      </c>
      <c r="G16" s="26">
        <v>24.1</v>
      </c>
      <c r="H16" s="24">
        <v>2754</v>
      </c>
      <c r="I16" s="26">
        <f t="shared" si="0"/>
        <v>25.78</v>
      </c>
      <c r="J16" s="95">
        <v>2911</v>
      </c>
      <c r="K16" s="109">
        <f t="shared" si="1"/>
        <v>27.25</v>
      </c>
    </row>
    <row r="17" spans="1:11" ht="39.950000000000003" customHeight="1" x14ac:dyDescent="0.15">
      <c r="A17" s="10" t="s">
        <v>20</v>
      </c>
      <c r="B17" s="24">
        <v>718</v>
      </c>
      <c r="C17" s="26">
        <v>7.22</v>
      </c>
      <c r="D17" s="24">
        <v>766</v>
      </c>
      <c r="E17" s="26">
        <v>7.1689284043050998</v>
      </c>
      <c r="F17" s="24">
        <v>673</v>
      </c>
      <c r="G17" s="26">
        <v>6.69</v>
      </c>
      <c r="H17" s="24">
        <v>680</v>
      </c>
      <c r="I17" s="26">
        <f t="shared" si="0"/>
        <v>6.37</v>
      </c>
      <c r="J17" s="95">
        <v>578</v>
      </c>
      <c r="K17" s="109">
        <f t="shared" si="1"/>
        <v>5.41</v>
      </c>
    </row>
    <row r="18" spans="1:11" ht="39.950000000000003" customHeight="1" x14ac:dyDescent="0.15">
      <c r="A18" s="11" t="s">
        <v>24</v>
      </c>
      <c r="B18" s="25">
        <v>861</v>
      </c>
      <c r="C18" s="41">
        <v>8.66</v>
      </c>
      <c r="D18" s="25">
        <v>817</v>
      </c>
      <c r="E18" s="27">
        <v>7.6462330369677121</v>
      </c>
      <c r="F18" s="25">
        <v>716</v>
      </c>
      <c r="G18" s="27">
        <v>7.11</v>
      </c>
      <c r="H18" s="25">
        <v>643</v>
      </c>
      <c r="I18" s="27">
        <f t="shared" si="0"/>
        <v>6.02</v>
      </c>
      <c r="J18" s="110">
        <v>537</v>
      </c>
      <c r="K18" s="111">
        <f>ROUND(J18/$J$5%,2)</f>
        <v>5.03</v>
      </c>
    </row>
    <row r="19" spans="1:11" s="4" customFormat="1" ht="21" customHeight="1" x14ac:dyDescent="0.15">
      <c r="A19" s="58" t="s">
        <v>59</v>
      </c>
      <c r="H19" s="44"/>
      <c r="J19" s="47"/>
      <c r="K19" s="48"/>
    </row>
    <row r="20" spans="1:11" s="4" customFormat="1" ht="15.75" customHeight="1" x14ac:dyDescent="0.15">
      <c r="A20" s="58" t="s">
        <v>58</v>
      </c>
      <c r="J20" s="46"/>
      <c r="K20" s="46"/>
    </row>
    <row r="21" spans="1:11" ht="17.25" customHeight="1" x14ac:dyDescent="0.15">
      <c r="A21" s="58" t="s">
        <v>62</v>
      </c>
    </row>
  </sheetData>
  <mergeCells count="6">
    <mergeCell ref="A1:K1"/>
    <mergeCell ref="H3:I3"/>
    <mergeCell ref="D3:E3"/>
    <mergeCell ref="J3:K3"/>
    <mergeCell ref="B3:C3"/>
    <mergeCell ref="F3:G3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4"/>
  <sheetViews>
    <sheetView view="pageBreakPreview" zoomScaleNormal="100" zoomScaleSheetLayoutView="100" workbookViewId="0">
      <selection activeCell="C9" sqref="C9"/>
    </sheetView>
  </sheetViews>
  <sheetFormatPr defaultRowHeight="33" customHeight="1" x14ac:dyDescent="0.15"/>
  <cols>
    <col min="1" max="1" width="10.625" style="77" customWidth="1"/>
    <col min="2" max="2" width="8.125" style="77" customWidth="1"/>
    <col min="3" max="3" width="11" style="77" customWidth="1"/>
    <col min="4" max="4" width="8.375" style="77" customWidth="1"/>
    <col min="5" max="5" width="10.625" style="77" customWidth="1"/>
    <col min="6" max="6" width="8.375" style="77" customWidth="1"/>
    <col min="7" max="7" width="10.625" style="77" customWidth="1"/>
    <col min="8" max="8" width="8.375" style="77" customWidth="1"/>
    <col min="9" max="10" width="10.625" style="77" customWidth="1"/>
    <col min="11" max="11" width="8.125" style="77" customWidth="1"/>
    <col min="12" max="12" width="11" style="77" customWidth="1"/>
    <col min="13" max="13" width="8.375" style="77" customWidth="1"/>
    <col min="14" max="14" width="10.625" style="77" customWidth="1"/>
    <col min="15" max="15" width="8.375" style="77" customWidth="1"/>
    <col min="16" max="16" width="10.625" style="77" customWidth="1"/>
    <col min="17" max="17" width="8.375" style="77" customWidth="1"/>
    <col min="18" max="18" width="10.625" style="77" customWidth="1"/>
    <col min="19" max="16384" width="9" style="77"/>
  </cols>
  <sheetData>
    <row r="1" spans="1:18" ht="36" customHeight="1" x14ac:dyDescent="0.15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46" t="s">
        <v>49</v>
      </c>
      <c r="K1" s="146"/>
      <c r="L1" s="146"/>
      <c r="M1" s="146"/>
      <c r="N1" s="146"/>
      <c r="O1" s="146"/>
      <c r="P1" s="146"/>
      <c r="Q1" s="146"/>
      <c r="R1" s="146"/>
    </row>
    <row r="2" spans="1:18" ht="22.5" customHeight="1" x14ac:dyDescent="0.15">
      <c r="A2" s="147" t="s">
        <v>8</v>
      </c>
      <c r="B2" s="147"/>
      <c r="C2" s="78"/>
      <c r="D2" s="78"/>
      <c r="E2" s="78"/>
      <c r="F2" s="78"/>
      <c r="G2" s="78"/>
      <c r="H2" s="78"/>
      <c r="I2" s="78"/>
      <c r="J2" s="147" t="s">
        <v>9</v>
      </c>
      <c r="K2" s="147"/>
      <c r="L2" s="78"/>
      <c r="M2" s="78"/>
      <c r="N2" s="78"/>
      <c r="O2" s="78"/>
      <c r="P2" s="78"/>
      <c r="Q2" s="78"/>
      <c r="R2" s="78"/>
    </row>
    <row r="3" spans="1:18" ht="22.5" customHeight="1" x14ac:dyDescent="0.15">
      <c r="A3" s="148" t="s">
        <v>0</v>
      </c>
      <c r="B3" s="148"/>
      <c r="C3" s="79"/>
      <c r="D3" s="79"/>
      <c r="E3" s="79"/>
      <c r="F3" s="79"/>
      <c r="G3" s="79"/>
      <c r="H3" s="149"/>
      <c r="I3" s="149"/>
      <c r="J3" s="151"/>
      <c r="K3" s="151"/>
      <c r="L3" s="79"/>
      <c r="M3" s="79"/>
      <c r="N3" s="79"/>
      <c r="O3" s="79"/>
      <c r="P3" s="79"/>
      <c r="Q3" s="150" t="s">
        <v>1</v>
      </c>
      <c r="R3" s="150"/>
    </row>
    <row r="4" spans="1:18" s="80" customFormat="1" ht="24.95" customHeight="1" x14ac:dyDescent="0.15">
      <c r="A4" s="135" t="s">
        <v>50</v>
      </c>
      <c r="B4" s="137" t="s">
        <v>51</v>
      </c>
      <c r="C4" s="137" t="s">
        <v>52</v>
      </c>
      <c r="D4" s="140" t="s">
        <v>53</v>
      </c>
      <c r="E4" s="144"/>
      <c r="F4" s="139" t="s">
        <v>54</v>
      </c>
      <c r="G4" s="139"/>
      <c r="H4" s="139" t="s">
        <v>2</v>
      </c>
      <c r="I4" s="140"/>
      <c r="J4" s="135" t="s">
        <v>50</v>
      </c>
      <c r="K4" s="137" t="s">
        <v>51</v>
      </c>
      <c r="L4" s="137" t="s">
        <v>52</v>
      </c>
      <c r="M4" s="139" t="s">
        <v>55</v>
      </c>
      <c r="N4" s="139"/>
      <c r="O4" s="139" t="s">
        <v>3</v>
      </c>
      <c r="P4" s="139"/>
      <c r="Q4" s="139" t="s">
        <v>4</v>
      </c>
      <c r="R4" s="140"/>
    </row>
    <row r="5" spans="1:18" s="80" customFormat="1" ht="24.95" customHeight="1" x14ac:dyDescent="0.15">
      <c r="A5" s="136"/>
      <c r="B5" s="138"/>
      <c r="C5" s="138"/>
      <c r="D5" s="81" t="s">
        <v>56</v>
      </c>
      <c r="E5" s="81" t="s">
        <v>57</v>
      </c>
      <c r="F5" s="81" t="s">
        <v>56</v>
      </c>
      <c r="G5" s="81" t="s">
        <v>57</v>
      </c>
      <c r="H5" s="81" t="s">
        <v>56</v>
      </c>
      <c r="I5" s="82" t="s">
        <v>57</v>
      </c>
      <c r="J5" s="136"/>
      <c r="K5" s="138"/>
      <c r="L5" s="138"/>
      <c r="M5" s="81" t="s">
        <v>56</v>
      </c>
      <c r="N5" s="81" t="s">
        <v>57</v>
      </c>
      <c r="O5" s="83" t="s">
        <v>56</v>
      </c>
      <c r="P5" s="81" t="s">
        <v>57</v>
      </c>
      <c r="Q5" s="81" t="s">
        <v>56</v>
      </c>
      <c r="R5" s="82" t="s">
        <v>57</v>
      </c>
    </row>
    <row r="6" spans="1:18" s="86" customFormat="1" ht="24.95" customHeight="1" x14ac:dyDescent="0.15">
      <c r="A6" s="84" t="s">
        <v>97</v>
      </c>
      <c r="B6" s="76">
        <v>3005</v>
      </c>
      <c r="C6" s="76">
        <v>758172</v>
      </c>
      <c r="D6" s="76">
        <v>2290</v>
      </c>
      <c r="E6" s="76">
        <v>491058</v>
      </c>
      <c r="F6" s="76">
        <v>578</v>
      </c>
      <c r="G6" s="76">
        <v>230479</v>
      </c>
      <c r="H6" s="76">
        <v>136</v>
      </c>
      <c r="I6" s="85">
        <v>36635</v>
      </c>
      <c r="J6" s="84">
        <v>27</v>
      </c>
      <c r="K6" s="76">
        <v>322</v>
      </c>
      <c r="L6" s="76">
        <v>249792</v>
      </c>
      <c r="M6" s="76">
        <v>132</v>
      </c>
      <c r="N6" s="76">
        <v>95530</v>
      </c>
      <c r="O6" s="76">
        <v>29</v>
      </c>
      <c r="P6" s="76">
        <v>31507</v>
      </c>
      <c r="Q6" s="76">
        <v>161</v>
      </c>
      <c r="R6" s="85">
        <v>122755</v>
      </c>
    </row>
    <row r="7" spans="1:18" s="86" customFormat="1" ht="24.95" customHeight="1" x14ac:dyDescent="0.15">
      <c r="A7" s="87">
        <v>28</v>
      </c>
      <c r="B7" s="88">
        <v>2541</v>
      </c>
      <c r="C7" s="88">
        <v>687058</v>
      </c>
      <c r="D7" s="88">
        <v>2054</v>
      </c>
      <c r="E7" s="88">
        <v>489107</v>
      </c>
      <c r="F7" s="88">
        <v>364</v>
      </c>
      <c r="G7" s="88">
        <v>162536</v>
      </c>
      <c r="H7" s="88">
        <v>123</v>
      </c>
      <c r="I7" s="89">
        <v>35415</v>
      </c>
      <c r="J7" s="87">
        <v>28</v>
      </c>
      <c r="K7" s="88">
        <v>261</v>
      </c>
      <c r="L7" s="88">
        <v>244014</v>
      </c>
      <c r="M7" s="88">
        <v>103</v>
      </c>
      <c r="N7" s="88">
        <v>94657</v>
      </c>
      <c r="O7" s="88">
        <v>17</v>
      </c>
      <c r="P7" s="88">
        <v>19512</v>
      </c>
      <c r="Q7" s="88">
        <v>141</v>
      </c>
      <c r="R7" s="89">
        <v>129845</v>
      </c>
    </row>
    <row r="8" spans="1:18" s="90" customFormat="1" ht="24.95" customHeight="1" x14ac:dyDescent="0.15">
      <c r="A8" s="84">
        <v>29</v>
      </c>
      <c r="B8" s="88">
        <v>2393</v>
      </c>
      <c r="C8" s="88">
        <v>600932</v>
      </c>
      <c r="D8" s="88">
        <v>1937</v>
      </c>
      <c r="E8" s="88">
        <v>441351</v>
      </c>
      <c r="F8" s="88">
        <v>347</v>
      </c>
      <c r="G8" s="88">
        <v>128142</v>
      </c>
      <c r="H8" s="88">
        <v>109</v>
      </c>
      <c r="I8" s="89">
        <v>31439</v>
      </c>
      <c r="J8" s="87">
        <v>29</v>
      </c>
      <c r="K8" s="88">
        <v>245</v>
      </c>
      <c r="L8" s="88">
        <v>226536</v>
      </c>
      <c r="M8" s="88">
        <v>109</v>
      </c>
      <c r="N8" s="88">
        <v>95516</v>
      </c>
      <c r="O8" s="88">
        <v>15</v>
      </c>
      <c r="P8" s="88">
        <v>16432</v>
      </c>
      <c r="Q8" s="88">
        <v>121</v>
      </c>
      <c r="R8" s="89">
        <v>114588</v>
      </c>
    </row>
    <row r="9" spans="1:18" s="90" customFormat="1" ht="24.95" customHeight="1" x14ac:dyDescent="0.15">
      <c r="A9" s="84">
        <v>30</v>
      </c>
      <c r="B9" s="76">
        <v>2033</v>
      </c>
      <c r="C9" s="76">
        <v>521668</v>
      </c>
      <c r="D9" s="76">
        <v>1722</v>
      </c>
      <c r="E9" s="76">
        <v>383904</v>
      </c>
      <c r="F9" s="76">
        <v>228</v>
      </c>
      <c r="G9" s="76">
        <v>113218</v>
      </c>
      <c r="H9" s="76">
        <v>83</v>
      </c>
      <c r="I9" s="85">
        <v>24546</v>
      </c>
      <c r="J9" s="96">
        <v>30</v>
      </c>
      <c r="K9" s="76">
        <v>248</v>
      </c>
      <c r="L9" s="76">
        <v>227092</v>
      </c>
      <c r="M9" s="76">
        <v>117</v>
      </c>
      <c r="N9" s="76">
        <v>102699</v>
      </c>
      <c r="O9" s="76">
        <v>12</v>
      </c>
      <c r="P9" s="76">
        <v>17043</v>
      </c>
      <c r="Q9" s="76">
        <v>119</v>
      </c>
      <c r="R9" s="85">
        <v>107350</v>
      </c>
    </row>
    <row r="10" spans="1:18" s="91" customFormat="1" ht="24.95" customHeight="1" x14ac:dyDescent="0.15">
      <c r="A10" s="97" t="s">
        <v>106</v>
      </c>
      <c r="B10" s="98">
        <f t="shared" ref="B10" si="0">SUM(B11:B23)</f>
        <v>2008</v>
      </c>
      <c r="C10" s="98">
        <f t="shared" ref="C10:I10" si="1">SUM(C11:C22)</f>
        <v>505009</v>
      </c>
      <c r="D10" s="98">
        <f t="shared" si="1"/>
        <v>1735</v>
      </c>
      <c r="E10" s="98">
        <f t="shared" si="1"/>
        <v>379639</v>
      </c>
      <c r="F10" s="98">
        <f t="shared" si="1"/>
        <v>195</v>
      </c>
      <c r="G10" s="98">
        <f t="shared" si="1"/>
        <v>103719</v>
      </c>
      <c r="H10" s="98">
        <f t="shared" si="1"/>
        <v>78</v>
      </c>
      <c r="I10" s="99">
        <f t="shared" si="1"/>
        <v>21651</v>
      </c>
      <c r="J10" s="104" t="s">
        <v>106</v>
      </c>
      <c r="K10" s="98">
        <f t="shared" ref="K10:R10" si="2">SUM(K11:K22)</f>
        <v>220</v>
      </c>
      <c r="L10" s="98">
        <f t="shared" si="2"/>
        <v>209891</v>
      </c>
      <c r="M10" s="98">
        <f t="shared" si="2"/>
        <v>94</v>
      </c>
      <c r="N10" s="98">
        <f t="shared" si="2"/>
        <v>90550</v>
      </c>
      <c r="O10" s="98">
        <f t="shared" si="2"/>
        <v>13</v>
      </c>
      <c r="P10" s="98">
        <f t="shared" si="2"/>
        <v>18656</v>
      </c>
      <c r="Q10" s="98">
        <f t="shared" si="2"/>
        <v>113</v>
      </c>
      <c r="R10" s="99">
        <f t="shared" si="2"/>
        <v>100685</v>
      </c>
    </row>
    <row r="11" spans="1:18" s="86" customFormat="1" ht="24.95" customHeight="1" x14ac:dyDescent="0.15">
      <c r="A11" s="100" t="s">
        <v>99</v>
      </c>
      <c r="B11" s="76">
        <f>D11+F11+H11</f>
        <v>165</v>
      </c>
      <c r="C11" s="76">
        <f>SUM(E11+G11+I11)</f>
        <v>45690</v>
      </c>
      <c r="D11" s="76">
        <v>144</v>
      </c>
      <c r="E11" s="76">
        <v>33790</v>
      </c>
      <c r="F11" s="76">
        <v>15</v>
      </c>
      <c r="G11" s="76">
        <v>9860</v>
      </c>
      <c r="H11" s="76">
        <v>6</v>
      </c>
      <c r="I11" s="85">
        <v>2040</v>
      </c>
      <c r="J11" s="100" t="s">
        <v>98</v>
      </c>
      <c r="K11" s="76">
        <f>M11+O11+Q11</f>
        <v>18</v>
      </c>
      <c r="L11" s="76">
        <f>N11+P11+R11</f>
        <v>16699</v>
      </c>
      <c r="M11" s="76">
        <v>8</v>
      </c>
      <c r="N11" s="76">
        <v>7017</v>
      </c>
      <c r="O11" s="76">
        <v>1</v>
      </c>
      <c r="P11" s="76">
        <v>1725</v>
      </c>
      <c r="Q11" s="76">
        <v>9</v>
      </c>
      <c r="R11" s="85">
        <v>7957</v>
      </c>
    </row>
    <row r="12" spans="1:18" s="86" customFormat="1" ht="24.95" customHeight="1" x14ac:dyDescent="0.15">
      <c r="A12" s="84" t="s">
        <v>100</v>
      </c>
      <c r="B12" s="76">
        <f t="shared" ref="B12:B22" si="3">D12+F12+H12</f>
        <v>175</v>
      </c>
      <c r="C12" s="76">
        <f t="shared" ref="C12:C22" si="4">SUM(E12+G12+I12)</f>
        <v>38521</v>
      </c>
      <c r="D12" s="76">
        <v>159</v>
      </c>
      <c r="E12" s="76">
        <v>32213</v>
      </c>
      <c r="F12" s="76">
        <v>9</v>
      </c>
      <c r="G12" s="76">
        <v>4628</v>
      </c>
      <c r="H12" s="76">
        <v>7</v>
      </c>
      <c r="I12" s="85">
        <v>1680</v>
      </c>
      <c r="J12" s="84" t="s">
        <v>100</v>
      </c>
      <c r="K12" s="76">
        <f t="shared" ref="K12:L22" si="5">M12+O12+Q12</f>
        <v>18</v>
      </c>
      <c r="L12" s="76">
        <f t="shared" si="5"/>
        <v>16287</v>
      </c>
      <c r="M12" s="76">
        <v>9</v>
      </c>
      <c r="N12" s="76">
        <v>7484</v>
      </c>
      <c r="O12" s="76">
        <v>1</v>
      </c>
      <c r="P12" s="76">
        <v>1885</v>
      </c>
      <c r="Q12" s="76">
        <v>8</v>
      </c>
      <c r="R12" s="85">
        <v>6918</v>
      </c>
    </row>
    <row r="13" spans="1:18" s="86" customFormat="1" ht="24.95" customHeight="1" x14ac:dyDescent="0.15">
      <c r="A13" s="84">
        <v>6</v>
      </c>
      <c r="B13" s="76">
        <f t="shared" si="3"/>
        <v>197</v>
      </c>
      <c r="C13" s="76">
        <f t="shared" si="4"/>
        <v>40087</v>
      </c>
      <c r="D13" s="76">
        <v>167</v>
      </c>
      <c r="E13" s="76">
        <v>31922</v>
      </c>
      <c r="F13" s="76">
        <v>15</v>
      </c>
      <c r="G13" s="76">
        <v>6748</v>
      </c>
      <c r="H13" s="76">
        <v>15</v>
      </c>
      <c r="I13" s="85">
        <v>1417</v>
      </c>
      <c r="J13" s="84">
        <v>6</v>
      </c>
      <c r="K13" s="76">
        <f t="shared" si="5"/>
        <v>19</v>
      </c>
      <c r="L13" s="76">
        <f t="shared" si="5"/>
        <v>16285</v>
      </c>
      <c r="M13" s="76">
        <v>10</v>
      </c>
      <c r="N13" s="76">
        <v>7234</v>
      </c>
      <c r="O13" s="76">
        <v>1</v>
      </c>
      <c r="P13" s="76">
        <v>1641</v>
      </c>
      <c r="Q13" s="76">
        <v>8</v>
      </c>
      <c r="R13" s="85">
        <v>7410</v>
      </c>
    </row>
    <row r="14" spans="1:18" s="86" customFormat="1" ht="24.95" customHeight="1" x14ac:dyDescent="0.15">
      <c r="A14" s="84">
        <v>7</v>
      </c>
      <c r="B14" s="76">
        <f t="shared" si="3"/>
        <v>150</v>
      </c>
      <c r="C14" s="76">
        <f t="shared" si="4"/>
        <v>37113</v>
      </c>
      <c r="D14" s="76">
        <v>132</v>
      </c>
      <c r="E14" s="76">
        <v>30243</v>
      </c>
      <c r="F14" s="76">
        <v>12</v>
      </c>
      <c r="G14" s="76">
        <v>5334</v>
      </c>
      <c r="H14" s="76">
        <v>6</v>
      </c>
      <c r="I14" s="85">
        <v>1536</v>
      </c>
      <c r="J14" s="84">
        <v>7</v>
      </c>
      <c r="K14" s="76">
        <f t="shared" si="5"/>
        <v>20</v>
      </c>
      <c r="L14" s="76">
        <f t="shared" si="5"/>
        <v>19367</v>
      </c>
      <c r="M14" s="76">
        <v>10</v>
      </c>
      <c r="N14" s="76">
        <v>10334</v>
      </c>
      <c r="O14" s="76">
        <v>1</v>
      </c>
      <c r="P14" s="76">
        <v>1474</v>
      </c>
      <c r="Q14" s="76">
        <v>9</v>
      </c>
      <c r="R14" s="85">
        <v>7559</v>
      </c>
    </row>
    <row r="15" spans="1:18" s="86" customFormat="1" ht="24.95" customHeight="1" x14ac:dyDescent="0.15">
      <c r="A15" s="84">
        <v>8</v>
      </c>
      <c r="B15" s="76">
        <f t="shared" si="3"/>
        <v>144</v>
      </c>
      <c r="C15" s="76">
        <f t="shared" si="4"/>
        <v>39378</v>
      </c>
      <c r="D15" s="76">
        <v>119</v>
      </c>
      <c r="E15" s="76">
        <v>28629</v>
      </c>
      <c r="F15" s="76">
        <v>20</v>
      </c>
      <c r="G15" s="76">
        <v>8780</v>
      </c>
      <c r="H15" s="76">
        <v>5</v>
      </c>
      <c r="I15" s="85">
        <v>1969</v>
      </c>
      <c r="J15" s="84">
        <v>8</v>
      </c>
      <c r="K15" s="76">
        <f t="shared" si="5"/>
        <v>17</v>
      </c>
      <c r="L15" s="76">
        <f t="shared" si="5"/>
        <v>16280</v>
      </c>
      <c r="M15" s="76">
        <v>8</v>
      </c>
      <c r="N15" s="76">
        <v>7176</v>
      </c>
      <c r="O15" s="76">
        <v>1</v>
      </c>
      <c r="P15" s="76">
        <v>1718</v>
      </c>
      <c r="Q15" s="76">
        <v>8</v>
      </c>
      <c r="R15" s="85">
        <v>7386</v>
      </c>
    </row>
    <row r="16" spans="1:18" s="86" customFormat="1" ht="24.95" customHeight="1" x14ac:dyDescent="0.15">
      <c r="A16" s="84">
        <v>9</v>
      </c>
      <c r="B16" s="76">
        <f t="shared" si="3"/>
        <v>155</v>
      </c>
      <c r="C16" s="76">
        <f t="shared" si="4"/>
        <v>41605</v>
      </c>
      <c r="D16" s="76">
        <v>129</v>
      </c>
      <c r="E16" s="76">
        <v>32029</v>
      </c>
      <c r="F16" s="76">
        <v>20</v>
      </c>
      <c r="G16" s="76">
        <v>7808</v>
      </c>
      <c r="H16" s="76">
        <v>6</v>
      </c>
      <c r="I16" s="85">
        <v>1768</v>
      </c>
      <c r="J16" s="84">
        <v>9</v>
      </c>
      <c r="K16" s="76">
        <f t="shared" si="5"/>
        <v>19</v>
      </c>
      <c r="L16" s="76">
        <f t="shared" si="5"/>
        <v>16406</v>
      </c>
      <c r="M16" s="76">
        <v>8</v>
      </c>
      <c r="N16" s="76">
        <v>7111</v>
      </c>
      <c r="O16" s="76">
        <v>1</v>
      </c>
      <c r="P16" s="76">
        <v>1691</v>
      </c>
      <c r="Q16" s="76">
        <v>10</v>
      </c>
      <c r="R16" s="85">
        <v>7604</v>
      </c>
    </row>
    <row r="17" spans="1:18" s="86" customFormat="1" ht="24.95" customHeight="1" x14ac:dyDescent="0.15">
      <c r="A17" s="84">
        <v>10</v>
      </c>
      <c r="B17" s="76">
        <f t="shared" si="3"/>
        <v>181</v>
      </c>
      <c r="C17" s="76">
        <f t="shared" si="4"/>
        <v>40603</v>
      </c>
      <c r="D17" s="76">
        <v>155</v>
      </c>
      <c r="E17" s="76">
        <v>32728</v>
      </c>
      <c r="F17" s="76">
        <v>19</v>
      </c>
      <c r="G17" s="76">
        <v>6233</v>
      </c>
      <c r="H17" s="76">
        <v>7</v>
      </c>
      <c r="I17" s="85">
        <v>1642</v>
      </c>
      <c r="J17" s="84">
        <v>10</v>
      </c>
      <c r="K17" s="76">
        <f t="shared" si="5"/>
        <v>18</v>
      </c>
      <c r="L17" s="76">
        <f t="shared" si="5"/>
        <v>15653</v>
      </c>
      <c r="M17" s="76">
        <v>7</v>
      </c>
      <c r="N17" s="76">
        <v>6317</v>
      </c>
      <c r="O17" s="76">
        <v>2</v>
      </c>
      <c r="P17" s="76">
        <v>1725</v>
      </c>
      <c r="Q17" s="76">
        <v>9</v>
      </c>
      <c r="R17" s="85">
        <v>7611</v>
      </c>
    </row>
    <row r="18" spans="1:18" s="86" customFormat="1" ht="24.95" customHeight="1" x14ac:dyDescent="0.15">
      <c r="A18" s="84">
        <v>11</v>
      </c>
      <c r="B18" s="76">
        <f t="shared" si="3"/>
        <v>189</v>
      </c>
      <c r="C18" s="76">
        <f t="shared" si="4"/>
        <v>45382</v>
      </c>
      <c r="D18" s="76">
        <v>161</v>
      </c>
      <c r="E18" s="76">
        <v>35676</v>
      </c>
      <c r="F18" s="76">
        <v>21</v>
      </c>
      <c r="G18" s="76">
        <v>7603</v>
      </c>
      <c r="H18" s="76">
        <v>7</v>
      </c>
      <c r="I18" s="85">
        <v>2103</v>
      </c>
      <c r="J18" s="84">
        <v>11</v>
      </c>
      <c r="K18" s="76">
        <f t="shared" si="5"/>
        <v>16</v>
      </c>
      <c r="L18" s="76">
        <f t="shared" si="5"/>
        <v>14953</v>
      </c>
      <c r="M18" s="76">
        <v>6</v>
      </c>
      <c r="N18" s="76">
        <v>5798</v>
      </c>
      <c r="O18" s="76">
        <v>1</v>
      </c>
      <c r="P18" s="76">
        <v>1517</v>
      </c>
      <c r="Q18" s="76">
        <v>9</v>
      </c>
      <c r="R18" s="85">
        <v>7638</v>
      </c>
    </row>
    <row r="19" spans="1:18" s="86" customFormat="1" ht="24.95" customHeight="1" x14ac:dyDescent="0.15">
      <c r="A19" s="84">
        <v>12</v>
      </c>
      <c r="B19" s="76">
        <f t="shared" si="3"/>
        <v>211</v>
      </c>
      <c r="C19" s="76">
        <f t="shared" si="4"/>
        <v>49016</v>
      </c>
      <c r="D19" s="76">
        <v>187</v>
      </c>
      <c r="E19" s="76">
        <v>35562</v>
      </c>
      <c r="F19" s="76">
        <v>19</v>
      </c>
      <c r="G19" s="76">
        <v>11307</v>
      </c>
      <c r="H19" s="76">
        <v>5</v>
      </c>
      <c r="I19" s="85">
        <v>2147</v>
      </c>
      <c r="J19" s="84">
        <v>12</v>
      </c>
      <c r="K19" s="76">
        <f t="shared" si="5"/>
        <v>26</v>
      </c>
      <c r="L19" s="76">
        <f t="shared" si="5"/>
        <v>35475</v>
      </c>
      <c r="M19" s="76">
        <v>10</v>
      </c>
      <c r="N19" s="76">
        <v>14899</v>
      </c>
      <c r="O19" s="76">
        <v>1</v>
      </c>
      <c r="P19" s="76">
        <v>1758</v>
      </c>
      <c r="Q19" s="76">
        <v>15</v>
      </c>
      <c r="R19" s="85">
        <v>18818</v>
      </c>
    </row>
    <row r="20" spans="1:18" s="86" customFormat="1" ht="24.95" customHeight="1" x14ac:dyDescent="0.15">
      <c r="A20" s="100" t="s">
        <v>103</v>
      </c>
      <c r="B20" s="76">
        <f t="shared" si="3"/>
        <v>145</v>
      </c>
      <c r="C20" s="76">
        <f t="shared" si="4"/>
        <v>41336</v>
      </c>
      <c r="D20" s="76">
        <v>126</v>
      </c>
      <c r="E20" s="76">
        <v>27866</v>
      </c>
      <c r="F20" s="76">
        <v>14</v>
      </c>
      <c r="G20" s="76">
        <v>11811</v>
      </c>
      <c r="H20" s="76">
        <v>5</v>
      </c>
      <c r="I20" s="85">
        <v>1659</v>
      </c>
      <c r="J20" s="100" t="s">
        <v>103</v>
      </c>
      <c r="K20" s="76">
        <f t="shared" si="5"/>
        <v>16</v>
      </c>
      <c r="L20" s="76">
        <f t="shared" si="5"/>
        <v>12849</v>
      </c>
      <c r="M20" s="76">
        <v>5</v>
      </c>
      <c r="N20" s="76">
        <v>4914</v>
      </c>
      <c r="O20" s="76">
        <v>1</v>
      </c>
      <c r="P20" s="76">
        <v>1118</v>
      </c>
      <c r="Q20" s="76">
        <v>10</v>
      </c>
      <c r="R20" s="85">
        <v>6817</v>
      </c>
    </row>
    <row r="21" spans="1:18" s="86" customFormat="1" ht="24.95" customHeight="1" x14ac:dyDescent="0.15">
      <c r="A21" s="84">
        <v>2</v>
      </c>
      <c r="B21" s="76">
        <f t="shared" si="3"/>
        <v>161</v>
      </c>
      <c r="C21" s="76">
        <f t="shared" si="4"/>
        <v>44995</v>
      </c>
      <c r="D21" s="76">
        <v>140</v>
      </c>
      <c r="E21" s="76">
        <v>29941</v>
      </c>
      <c r="F21" s="76">
        <v>16</v>
      </c>
      <c r="G21" s="76">
        <v>13287</v>
      </c>
      <c r="H21" s="76">
        <v>5</v>
      </c>
      <c r="I21" s="85">
        <v>1767</v>
      </c>
      <c r="J21" s="84">
        <v>2</v>
      </c>
      <c r="K21" s="76">
        <f t="shared" si="5"/>
        <v>18</v>
      </c>
      <c r="L21" s="76">
        <f t="shared" si="5"/>
        <v>14958</v>
      </c>
      <c r="M21" s="76">
        <v>7</v>
      </c>
      <c r="N21" s="76">
        <v>6084</v>
      </c>
      <c r="O21" s="76">
        <v>1</v>
      </c>
      <c r="P21" s="76">
        <v>1161</v>
      </c>
      <c r="Q21" s="76">
        <v>10</v>
      </c>
      <c r="R21" s="85">
        <v>7713</v>
      </c>
    </row>
    <row r="22" spans="1:18" s="86" customFormat="1" ht="24.95" customHeight="1" x14ac:dyDescent="0.15">
      <c r="A22" s="101">
        <v>3</v>
      </c>
      <c r="B22" s="102">
        <f t="shared" si="3"/>
        <v>135</v>
      </c>
      <c r="C22" s="102">
        <f t="shared" si="4"/>
        <v>41283</v>
      </c>
      <c r="D22" s="102">
        <v>116</v>
      </c>
      <c r="E22" s="102">
        <v>29040</v>
      </c>
      <c r="F22" s="102">
        <v>15</v>
      </c>
      <c r="G22" s="102">
        <v>10320</v>
      </c>
      <c r="H22" s="102">
        <v>4</v>
      </c>
      <c r="I22" s="103">
        <v>1923</v>
      </c>
      <c r="J22" s="101">
        <v>3</v>
      </c>
      <c r="K22" s="102">
        <f t="shared" si="5"/>
        <v>15</v>
      </c>
      <c r="L22" s="102">
        <f t="shared" si="5"/>
        <v>14679</v>
      </c>
      <c r="M22" s="102">
        <v>6</v>
      </c>
      <c r="N22" s="102">
        <v>6182</v>
      </c>
      <c r="O22" s="102">
        <v>1</v>
      </c>
      <c r="P22" s="102">
        <v>1243</v>
      </c>
      <c r="Q22" s="102">
        <v>8</v>
      </c>
      <c r="R22" s="103">
        <v>7254</v>
      </c>
    </row>
    <row r="23" spans="1:18" s="80" customFormat="1" ht="14.25" customHeight="1" x14ac:dyDescent="0.15">
      <c r="A23" s="143" t="s">
        <v>102</v>
      </c>
      <c r="B23" s="143"/>
      <c r="C23" s="92"/>
      <c r="D23" s="92"/>
      <c r="E23" s="93"/>
      <c r="F23" s="92"/>
      <c r="G23" s="92"/>
      <c r="H23" s="92"/>
      <c r="I23" s="92"/>
      <c r="J23" s="142"/>
      <c r="K23" s="142"/>
      <c r="L23" s="92"/>
      <c r="M23" s="92"/>
      <c r="N23" s="92"/>
      <c r="O23" s="92"/>
      <c r="P23" s="92"/>
      <c r="Q23" s="92"/>
      <c r="R23" s="92"/>
    </row>
    <row r="24" spans="1:18" s="80" customFormat="1" ht="15.75" customHeight="1" x14ac:dyDescent="0.15">
      <c r="A24" s="141" t="s">
        <v>63</v>
      </c>
      <c r="B24" s="141"/>
      <c r="C24" s="141"/>
      <c r="D24" s="141"/>
      <c r="E24" s="141"/>
      <c r="F24" s="141"/>
      <c r="G24" s="141"/>
      <c r="H24" s="92"/>
      <c r="I24" s="92"/>
      <c r="J24" s="94"/>
      <c r="K24" s="94"/>
      <c r="L24" s="92"/>
      <c r="M24" s="92"/>
      <c r="N24" s="92"/>
      <c r="O24" s="92"/>
      <c r="P24" s="92"/>
      <c r="Q24" s="92"/>
      <c r="R24" s="92"/>
    </row>
  </sheetData>
  <mergeCells count="23">
    <mergeCell ref="A1:I1"/>
    <mergeCell ref="J1:R1"/>
    <mergeCell ref="A2:B2"/>
    <mergeCell ref="J2:K2"/>
    <mergeCell ref="A3:B3"/>
    <mergeCell ref="H3:I3"/>
    <mergeCell ref="Q3:R3"/>
    <mergeCell ref="J3:K3"/>
    <mergeCell ref="J4:J5"/>
    <mergeCell ref="K4:K5"/>
    <mergeCell ref="Q4:R4"/>
    <mergeCell ref="O4:P4"/>
    <mergeCell ref="A24:G24"/>
    <mergeCell ref="J23:K23"/>
    <mergeCell ref="L4:L5"/>
    <mergeCell ref="M4:N4"/>
    <mergeCell ref="A23:B23"/>
    <mergeCell ref="D4:E4"/>
    <mergeCell ref="F4:G4"/>
    <mergeCell ref="H4:I4"/>
    <mergeCell ref="A4:A5"/>
    <mergeCell ref="B4:B5"/>
    <mergeCell ref="C4:C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0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3.125" style="2" customWidth="1"/>
    <col min="2" max="2" width="6.875" style="2" customWidth="1"/>
    <col min="3" max="3" width="10.375" style="2" customWidth="1"/>
    <col min="4" max="10" width="8.25" style="2" customWidth="1"/>
    <col min="11" max="11" width="8.25" style="42" customWidth="1"/>
    <col min="12" max="16384" width="9" style="2"/>
  </cols>
  <sheetData>
    <row r="1" spans="1:12" s="1" customFormat="1" ht="27" customHeight="1" x14ac:dyDescent="0.15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2" s="127" customFormat="1" ht="13.5" customHeight="1" x14ac:dyDescent="0.2">
      <c r="A2" s="121" t="s">
        <v>26</v>
      </c>
      <c r="B2" s="121"/>
      <c r="C2" s="121"/>
      <c r="D2" s="121"/>
      <c r="E2" s="121"/>
      <c r="F2" s="121"/>
      <c r="G2" s="121"/>
      <c r="H2" s="122"/>
      <c r="I2" s="123"/>
      <c r="J2" s="123"/>
      <c r="K2" s="125"/>
    </row>
    <row r="3" spans="1:12" ht="19.5" customHeight="1" x14ac:dyDescent="0.15">
      <c r="A3" s="155" t="s">
        <v>27</v>
      </c>
      <c r="B3" s="155"/>
      <c r="C3" s="155"/>
      <c r="D3" s="8" t="s">
        <v>87</v>
      </c>
      <c r="E3" s="19" t="s">
        <v>88</v>
      </c>
      <c r="F3" s="19" t="s">
        <v>89</v>
      </c>
      <c r="G3" s="8" t="s">
        <v>90</v>
      </c>
      <c r="H3" s="8" t="s">
        <v>91</v>
      </c>
      <c r="I3" s="8" t="s">
        <v>94</v>
      </c>
      <c r="J3" s="8" t="s">
        <v>95</v>
      </c>
      <c r="K3" s="112" t="s">
        <v>104</v>
      </c>
      <c r="L3" s="51"/>
    </row>
    <row r="4" spans="1:12" s="52" customFormat="1" ht="19.5" customHeight="1" x14ac:dyDescent="0.15">
      <c r="A4" s="156" t="s">
        <v>69</v>
      </c>
      <c r="B4" s="156"/>
      <c r="C4" s="156"/>
      <c r="D4" s="71">
        <v>375580</v>
      </c>
      <c r="E4" s="71">
        <v>361994</v>
      </c>
      <c r="F4" s="71">
        <v>353833</v>
      </c>
      <c r="G4" s="71">
        <v>390882</v>
      </c>
      <c r="H4" s="71">
        <v>382715</v>
      </c>
      <c r="I4" s="71">
        <v>400536</v>
      </c>
      <c r="J4" s="71">
        <v>390094</v>
      </c>
      <c r="K4" s="113">
        <v>410422</v>
      </c>
      <c r="L4" s="63"/>
    </row>
    <row r="5" spans="1:12" s="52" customFormat="1" ht="19.5" customHeight="1" x14ac:dyDescent="0.15">
      <c r="A5" s="53"/>
      <c r="B5" s="152" t="s">
        <v>70</v>
      </c>
      <c r="C5" s="152"/>
      <c r="D5" s="71">
        <v>8265</v>
      </c>
      <c r="E5" s="71">
        <v>8384</v>
      </c>
      <c r="F5" s="71">
        <v>9033</v>
      </c>
      <c r="G5" s="71">
        <v>8144</v>
      </c>
      <c r="H5" s="71">
        <v>6494</v>
      </c>
      <c r="I5" s="71">
        <v>8079</v>
      </c>
      <c r="J5" s="71">
        <v>9455</v>
      </c>
      <c r="K5" s="113">
        <v>9272</v>
      </c>
      <c r="L5" s="63"/>
    </row>
    <row r="6" spans="1:12" s="52" customFormat="1" ht="19.5" customHeight="1" x14ac:dyDescent="0.15">
      <c r="A6" s="53"/>
      <c r="B6" s="152" t="s">
        <v>79</v>
      </c>
      <c r="C6" s="152"/>
      <c r="D6" s="71">
        <v>1507</v>
      </c>
      <c r="E6" s="71">
        <v>1506</v>
      </c>
      <c r="F6" s="71">
        <v>1303</v>
      </c>
      <c r="G6" s="71">
        <v>1373</v>
      </c>
      <c r="H6" s="71">
        <v>1364</v>
      </c>
      <c r="I6" s="71">
        <v>1139</v>
      </c>
      <c r="J6" s="71">
        <v>852</v>
      </c>
      <c r="K6" s="113">
        <v>897</v>
      </c>
      <c r="L6" s="63"/>
    </row>
    <row r="7" spans="1:12" s="52" customFormat="1" ht="19.5" customHeight="1" x14ac:dyDescent="0.15">
      <c r="A7" s="53"/>
      <c r="B7" s="152" t="s">
        <v>80</v>
      </c>
      <c r="C7" s="152"/>
      <c r="D7" s="71">
        <v>148632</v>
      </c>
      <c r="E7" s="71">
        <v>133964</v>
      </c>
      <c r="F7" s="71">
        <v>135112</v>
      </c>
      <c r="G7" s="71">
        <v>175228</v>
      </c>
      <c r="H7" s="71">
        <v>168736</v>
      </c>
      <c r="I7" s="71">
        <v>180576</v>
      </c>
      <c r="J7" s="71">
        <v>168640</v>
      </c>
      <c r="K7" s="113">
        <v>186693</v>
      </c>
      <c r="L7" s="63"/>
    </row>
    <row r="8" spans="1:12" s="52" customFormat="1" ht="19.5" customHeight="1" x14ac:dyDescent="0.15">
      <c r="A8" s="53"/>
      <c r="B8" s="152" t="s">
        <v>81</v>
      </c>
      <c r="C8" s="152"/>
      <c r="D8" s="71">
        <v>7761</v>
      </c>
      <c r="E8" s="71">
        <v>6920</v>
      </c>
      <c r="F8" s="71">
        <v>6541</v>
      </c>
      <c r="G8" s="71">
        <v>6152</v>
      </c>
      <c r="H8" s="71">
        <v>6812</v>
      </c>
      <c r="I8" s="71">
        <v>6842</v>
      </c>
      <c r="J8" s="71">
        <v>6554</v>
      </c>
      <c r="K8" s="113">
        <v>6500</v>
      </c>
      <c r="L8" s="63"/>
    </row>
    <row r="9" spans="1:12" s="52" customFormat="1" ht="19.5" customHeight="1" x14ac:dyDescent="0.15">
      <c r="A9" s="53"/>
      <c r="B9" s="152" t="s">
        <v>82</v>
      </c>
      <c r="C9" s="152"/>
      <c r="D9" s="71">
        <v>20738</v>
      </c>
      <c r="E9" s="71">
        <v>24932</v>
      </c>
      <c r="F9" s="71">
        <v>17034</v>
      </c>
      <c r="G9" s="71">
        <v>18789</v>
      </c>
      <c r="H9" s="71">
        <v>17762</v>
      </c>
      <c r="I9" s="71">
        <v>21726</v>
      </c>
      <c r="J9" s="71">
        <v>24024</v>
      </c>
      <c r="K9" s="113">
        <v>26017</v>
      </c>
      <c r="L9" s="63"/>
    </row>
    <row r="10" spans="1:12" s="52" customFormat="1" ht="19.5" customHeight="1" x14ac:dyDescent="0.15">
      <c r="A10" s="53"/>
      <c r="B10" s="152" t="s">
        <v>83</v>
      </c>
      <c r="C10" s="152"/>
      <c r="D10" s="71">
        <v>26929</v>
      </c>
      <c r="E10" s="71">
        <v>28515</v>
      </c>
      <c r="F10" s="71">
        <v>27947</v>
      </c>
      <c r="G10" s="71">
        <v>27684</v>
      </c>
      <c r="H10" s="71">
        <v>27371</v>
      </c>
      <c r="I10" s="71">
        <v>27759</v>
      </c>
      <c r="J10" s="71">
        <v>27755</v>
      </c>
      <c r="K10" s="113">
        <v>26966</v>
      </c>
      <c r="L10" s="63"/>
    </row>
    <row r="11" spans="1:12" s="52" customFormat="1" ht="19.5" customHeight="1" x14ac:dyDescent="0.15">
      <c r="A11" s="53"/>
      <c r="B11" s="152" t="s">
        <v>71</v>
      </c>
      <c r="C11" s="152"/>
      <c r="D11" s="71">
        <v>20436</v>
      </c>
      <c r="E11" s="71">
        <v>18594</v>
      </c>
      <c r="F11" s="71">
        <v>20329</v>
      </c>
      <c r="G11" s="71">
        <v>19286</v>
      </c>
      <c r="H11" s="71">
        <v>20928</v>
      </c>
      <c r="I11" s="71">
        <v>21011</v>
      </c>
      <c r="J11" s="71">
        <v>20171</v>
      </c>
      <c r="K11" s="113">
        <v>20737</v>
      </c>
      <c r="L11" s="63"/>
    </row>
    <row r="12" spans="1:12" s="52" customFormat="1" ht="19.5" customHeight="1" x14ac:dyDescent="0.15">
      <c r="A12" s="53"/>
      <c r="B12" s="152" t="s">
        <v>72</v>
      </c>
      <c r="C12" s="152"/>
      <c r="D12" s="71">
        <v>6500</v>
      </c>
      <c r="E12" s="71">
        <v>6443</v>
      </c>
      <c r="F12" s="71">
        <v>6023</v>
      </c>
      <c r="G12" s="71">
        <v>6226</v>
      </c>
      <c r="H12" s="71">
        <v>6410</v>
      </c>
      <c r="I12" s="71">
        <v>6385</v>
      </c>
      <c r="J12" s="71">
        <v>7135</v>
      </c>
      <c r="K12" s="113">
        <v>7053</v>
      </c>
      <c r="L12" s="63"/>
    </row>
    <row r="13" spans="1:12" s="52" customFormat="1" ht="19.5" customHeight="1" x14ac:dyDescent="0.15">
      <c r="A13" s="53"/>
      <c r="B13" s="152" t="s">
        <v>73</v>
      </c>
      <c r="C13" s="152"/>
      <c r="D13" s="71">
        <v>4319</v>
      </c>
      <c r="E13" s="71">
        <v>3651</v>
      </c>
      <c r="F13" s="71">
        <v>3179</v>
      </c>
      <c r="G13" s="71">
        <v>2614</v>
      </c>
      <c r="H13" s="71">
        <v>1651</v>
      </c>
      <c r="I13" s="71">
        <v>1542</v>
      </c>
      <c r="J13" s="71">
        <v>1406</v>
      </c>
      <c r="K13" s="113">
        <v>1391</v>
      </c>
      <c r="L13" s="63"/>
    </row>
    <row r="14" spans="1:12" s="52" customFormat="1" ht="19.5" customHeight="1" x14ac:dyDescent="0.15">
      <c r="A14" s="53"/>
      <c r="B14" s="152" t="s">
        <v>84</v>
      </c>
      <c r="C14" s="152"/>
      <c r="D14" s="71">
        <v>9828</v>
      </c>
      <c r="E14" s="71">
        <v>10012</v>
      </c>
      <c r="F14" s="71">
        <v>9176</v>
      </c>
      <c r="G14" s="71">
        <v>8924</v>
      </c>
      <c r="H14" s="71">
        <v>8497</v>
      </c>
      <c r="I14" s="71">
        <v>9295</v>
      </c>
      <c r="J14" s="71">
        <v>9408</v>
      </c>
      <c r="K14" s="113">
        <v>9512</v>
      </c>
      <c r="L14" s="63"/>
    </row>
    <row r="15" spans="1:12" s="52" customFormat="1" ht="19.5" customHeight="1" x14ac:dyDescent="0.15">
      <c r="A15" s="53"/>
      <c r="B15" s="152" t="s">
        <v>85</v>
      </c>
      <c r="C15" s="152"/>
      <c r="D15" s="71">
        <v>41349</v>
      </c>
      <c r="E15" s="71">
        <v>40805</v>
      </c>
      <c r="F15" s="71">
        <v>40587</v>
      </c>
      <c r="G15" s="71">
        <v>39535</v>
      </c>
      <c r="H15" s="71">
        <v>39112</v>
      </c>
      <c r="I15" s="71">
        <v>38157</v>
      </c>
      <c r="J15" s="71">
        <v>38193</v>
      </c>
      <c r="K15" s="113">
        <v>38259</v>
      </c>
      <c r="L15" s="63"/>
    </row>
    <row r="16" spans="1:12" s="52" customFormat="1" ht="19.5" customHeight="1" x14ac:dyDescent="0.15">
      <c r="A16" s="53"/>
      <c r="B16" s="152" t="s">
        <v>74</v>
      </c>
      <c r="C16" s="152"/>
      <c r="D16" s="71">
        <v>9868</v>
      </c>
      <c r="E16" s="71">
        <v>9405</v>
      </c>
      <c r="F16" s="71">
        <v>8507</v>
      </c>
      <c r="G16" s="71">
        <v>8209</v>
      </c>
      <c r="H16" s="71">
        <v>7603</v>
      </c>
      <c r="I16" s="71">
        <v>7354</v>
      </c>
      <c r="J16" s="71">
        <v>7082</v>
      </c>
      <c r="K16" s="113">
        <v>7033</v>
      </c>
      <c r="L16" s="63"/>
    </row>
    <row r="17" spans="1:12" s="52" customFormat="1" ht="19.5" customHeight="1" x14ac:dyDescent="0.15">
      <c r="A17" s="53"/>
      <c r="B17" s="152" t="s">
        <v>75</v>
      </c>
      <c r="C17" s="152"/>
      <c r="D17" s="71">
        <v>11748</v>
      </c>
      <c r="E17" s="71">
        <v>11519</v>
      </c>
      <c r="F17" s="71">
        <v>11341</v>
      </c>
      <c r="G17" s="71">
        <v>10853</v>
      </c>
      <c r="H17" s="71">
        <v>11110</v>
      </c>
      <c r="I17" s="71">
        <v>11119</v>
      </c>
      <c r="J17" s="71">
        <v>11004</v>
      </c>
      <c r="K17" s="113">
        <v>11136</v>
      </c>
      <c r="L17" s="63"/>
    </row>
    <row r="18" spans="1:12" s="52" customFormat="1" ht="19.5" customHeight="1" x14ac:dyDescent="0.15">
      <c r="A18" s="53"/>
      <c r="B18" s="152" t="s">
        <v>76</v>
      </c>
      <c r="C18" s="152"/>
      <c r="D18" s="71">
        <v>13428</v>
      </c>
      <c r="E18" s="71">
        <v>13833</v>
      </c>
      <c r="F18" s="71">
        <v>13980</v>
      </c>
      <c r="G18" s="71">
        <v>14175</v>
      </c>
      <c r="H18" s="71">
        <v>14713</v>
      </c>
      <c r="I18" s="71">
        <v>14867</v>
      </c>
      <c r="J18" s="71">
        <v>14796</v>
      </c>
      <c r="K18" s="113">
        <v>14664</v>
      </c>
      <c r="L18" s="63"/>
    </row>
    <row r="19" spans="1:12" s="52" customFormat="1" ht="19.5" customHeight="1" x14ac:dyDescent="0.15">
      <c r="A19" s="53"/>
      <c r="B19" s="152" t="s">
        <v>77</v>
      </c>
      <c r="C19" s="152"/>
      <c r="D19" s="71">
        <v>25063</v>
      </c>
      <c r="E19" s="71">
        <v>24896</v>
      </c>
      <c r="F19" s="71">
        <v>25738</v>
      </c>
      <c r="G19" s="71">
        <v>25910</v>
      </c>
      <c r="H19" s="71">
        <v>25647</v>
      </c>
      <c r="I19" s="71">
        <v>26406</v>
      </c>
      <c r="J19" s="71">
        <v>26763</v>
      </c>
      <c r="K19" s="113">
        <v>26879</v>
      </c>
      <c r="L19" s="63"/>
    </row>
    <row r="20" spans="1:12" s="52" customFormat="1" ht="19.5" customHeight="1" x14ac:dyDescent="0.15">
      <c r="A20" s="53"/>
      <c r="B20" s="152" t="s">
        <v>78</v>
      </c>
      <c r="C20" s="152"/>
      <c r="D20" s="71">
        <v>17340</v>
      </c>
      <c r="E20" s="71">
        <v>16395</v>
      </c>
      <c r="F20" s="71">
        <v>15740</v>
      </c>
      <c r="G20" s="71">
        <v>15139</v>
      </c>
      <c r="H20" s="71">
        <v>14654</v>
      </c>
      <c r="I20" s="71">
        <v>15180</v>
      </c>
      <c r="J20" s="71">
        <v>15137</v>
      </c>
      <c r="K20" s="113">
        <v>14902</v>
      </c>
      <c r="L20" s="63"/>
    </row>
    <row r="21" spans="1:12" s="52" customFormat="1" ht="24" customHeight="1" x14ac:dyDescent="0.15">
      <c r="A21" s="53"/>
      <c r="B21" s="157" t="s">
        <v>86</v>
      </c>
      <c r="C21" s="158"/>
      <c r="D21" s="72">
        <v>1869</v>
      </c>
      <c r="E21" s="73">
        <v>2222</v>
      </c>
      <c r="F21" s="73">
        <v>2264</v>
      </c>
      <c r="G21" s="73">
        <v>2641</v>
      </c>
      <c r="H21" s="73">
        <v>3853</v>
      </c>
      <c r="I21" s="73">
        <v>3101</v>
      </c>
      <c r="J21" s="73">
        <v>1721</v>
      </c>
      <c r="K21" s="114">
        <v>2512</v>
      </c>
      <c r="L21" s="63"/>
    </row>
    <row r="22" spans="1:12" ht="13.5" customHeight="1" x14ac:dyDescent="0.15">
      <c r="A22" s="59" t="s">
        <v>60</v>
      </c>
      <c r="B22" s="50"/>
      <c r="C22" s="60"/>
      <c r="D22" s="60"/>
      <c r="E22" s="60"/>
      <c r="F22" s="60"/>
      <c r="G22" s="61"/>
      <c r="H22" s="61"/>
      <c r="I22" s="61"/>
      <c r="J22" s="61"/>
      <c r="K22" s="62"/>
    </row>
    <row r="23" spans="1:12" ht="15" customHeight="1" x14ac:dyDescent="0.15">
      <c r="A23" s="153" t="s">
        <v>64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9"/>
    </row>
    <row r="24" spans="1:12" ht="15" customHeight="1" x14ac:dyDescent="0.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106"/>
      <c r="L24" s="9"/>
    </row>
    <row r="25" spans="1:12" ht="27" customHeight="1" x14ac:dyDescent="0.15">
      <c r="A25" s="154" t="s">
        <v>28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2" s="126" customFormat="1" ht="13.5" customHeight="1" x14ac:dyDescent="0.2">
      <c r="A26" s="121" t="s">
        <v>26</v>
      </c>
      <c r="B26" s="121"/>
      <c r="C26" s="121"/>
      <c r="D26" s="121"/>
      <c r="E26" s="121"/>
      <c r="F26" s="121"/>
      <c r="G26" s="122"/>
      <c r="H26" s="121"/>
      <c r="I26" s="123"/>
      <c r="J26" s="124"/>
      <c r="K26" s="125"/>
    </row>
    <row r="27" spans="1:12" ht="29.25" customHeight="1" x14ac:dyDescent="0.15">
      <c r="A27" s="159" t="s">
        <v>27</v>
      </c>
      <c r="B27" s="159"/>
      <c r="C27" s="160"/>
      <c r="D27" s="8" t="s">
        <v>41</v>
      </c>
      <c r="E27" s="8" t="s">
        <v>43</v>
      </c>
      <c r="F27" s="19" t="s">
        <v>44</v>
      </c>
      <c r="G27" s="19" t="s">
        <v>47</v>
      </c>
      <c r="H27" s="8" t="s">
        <v>67</v>
      </c>
      <c r="I27" s="8" t="s">
        <v>92</v>
      </c>
      <c r="J27" s="8" t="s">
        <v>96</v>
      </c>
      <c r="K27" s="112" t="s">
        <v>105</v>
      </c>
    </row>
    <row r="28" spans="1:12" ht="19.5" customHeight="1" x14ac:dyDescent="0.15">
      <c r="A28" s="161" t="s">
        <v>29</v>
      </c>
      <c r="B28" s="161"/>
      <c r="C28" s="15"/>
      <c r="D28" s="65">
        <v>289831</v>
      </c>
      <c r="E28" s="65">
        <v>286882</v>
      </c>
      <c r="F28" s="65">
        <v>282827</v>
      </c>
      <c r="G28" s="65">
        <v>307419</v>
      </c>
      <c r="H28" s="65">
        <v>302031</v>
      </c>
      <c r="I28" s="65">
        <v>321528</v>
      </c>
      <c r="J28" s="65">
        <v>315213</v>
      </c>
      <c r="K28" s="115">
        <v>325752</v>
      </c>
    </row>
    <row r="29" spans="1:12" ht="19.5" customHeight="1" x14ac:dyDescent="0.15">
      <c r="A29" s="45">
        <v>1</v>
      </c>
      <c r="B29" s="162" t="s">
        <v>30</v>
      </c>
      <c r="C29" s="163"/>
      <c r="D29" s="65">
        <v>194087</v>
      </c>
      <c r="E29" s="65">
        <v>197725</v>
      </c>
      <c r="F29" s="65">
        <v>198613</v>
      </c>
      <c r="G29" s="65">
        <v>202365</v>
      </c>
      <c r="H29" s="65">
        <v>201696</v>
      </c>
      <c r="I29" s="65">
        <v>197761</v>
      </c>
      <c r="J29" s="65">
        <v>199985</v>
      </c>
      <c r="K29" s="115">
        <v>200968</v>
      </c>
    </row>
    <row r="30" spans="1:12" ht="19.5" customHeight="1" x14ac:dyDescent="0.15">
      <c r="A30" s="45">
        <v>2</v>
      </c>
      <c r="B30" s="162" t="s">
        <v>31</v>
      </c>
      <c r="C30" s="163"/>
      <c r="D30" s="65">
        <v>10820</v>
      </c>
      <c r="E30" s="65">
        <v>10858</v>
      </c>
      <c r="F30" s="65">
        <v>9942</v>
      </c>
      <c r="G30" s="65">
        <v>10395</v>
      </c>
      <c r="H30" s="65">
        <v>10988</v>
      </c>
      <c r="I30" s="65">
        <v>11942</v>
      </c>
      <c r="J30" s="65">
        <v>11403</v>
      </c>
      <c r="K30" s="115">
        <v>11805</v>
      </c>
    </row>
    <row r="31" spans="1:12" ht="19.5" customHeight="1" x14ac:dyDescent="0.15">
      <c r="A31" s="45"/>
      <c r="B31" s="162" t="s">
        <v>32</v>
      </c>
      <c r="C31" s="163"/>
      <c r="D31" s="65">
        <v>-2984</v>
      </c>
      <c r="E31" s="65">
        <v>-3380</v>
      </c>
      <c r="F31" s="65">
        <v>-3500</v>
      </c>
      <c r="G31" s="65">
        <v>-3445</v>
      </c>
      <c r="H31" s="65">
        <v>-3371</v>
      </c>
      <c r="I31" s="65">
        <v>-3099</v>
      </c>
      <c r="J31" s="65">
        <v>-3115</v>
      </c>
      <c r="K31" s="115">
        <v>-2781</v>
      </c>
    </row>
    <row r="32" spans="1:12" ht="19.5" customHeight="1" x14ac:dyDescent="0.15">
      <c r="A32" s="45"/>
      <c r="B32" s="162" t="s">
        <v>33</v>
      </c>
      <c r="C32" s="163"/>
      <c r="D32" s="65">
        <v>13655</v>
      </c>
      <c r="E32" s="65">
        <v>14079</v>
      </c>
      <c r="F32" s="65">
        <v>13299</v>
      </c>
      <c r="G32" s="65">
        <v>13693</v>
      </c>
      <c r="H32" s="65">
        <v>14208</v>
      </c>
      <c r="I32" s="65">
        <v>14898</v>
      </c>
      <c r="J32" s="65">
        <v>14387</v>
      </c>
      <c r="K32" s="115">
        <v>14442</v>
      </c>
    </row>
    <row r="33" spans="1:11" ht="19.5" customHeight="1" x14ac:dyDescent="0.15">
      <c r="A33" s="45"/>
      <c r="B33" s="164" t="s">
        <v>34</v>
      </c>
      <c r="C33" s="165"/>
      <c r="D33" s="65">
        <v>149</v>
      </c>
      <c r="E33" s="65">
        <v>159</v>
      </c>
      <c r="F33" s="65">
        <v>143</v>
      </c>
      <c r="G33" s="65">
        <v>147</v>
      </c>
      <c r="H33" s="65">
        <v>150</v>
      </c>
      <c r="I33" s="65">
        <v>143</v>
      </c>
      <c r="J33" s="65">
        <v>130</v>
      </c>
      <c r="K33" s="115">
        <v>144</v>
      </c>
    </row>
    <row r="34" spans="1:11" ht="19.5" customHeight="1" x14ac:dyDescent="0.15">
      <c r="A34" s="45">
        <v>3</v>
      </c>
      <c r="B34" s="162" t="s">
        <v>40</v>
      </c>
      <c r="C34" s="163"/>
      <c r="D34" s="65">
        <v>84924</v>
      </c>
      <c r="E34" s="65">
        <v>78298</v>
      </c>
      <c r="F34" s="65">
        <v>74273</v>
      </c>
      <c r="G34" s="65">
        <v>94659</v>
      </c>
      <c r="H34" s="65">
        <v>89348</v>
      </c>
      <c r="I34" s="65">
        <v>111825</v>
      </c>
      <c r="J34" s="65">
        <v>103825</v>
      </c>
      <c r="K34" s="115">
        <v>112978</v>
      </c>
    </row>
    <row r="35" spans="1:11" ht="19.5" customHeight="1" x14ac:dyDescent="0.15">
      <c r="A35" s="45"/>
      <c r="B35" s="164" t="s">
        <v>35</v>
      </c>
      <c r="C35" s="165"/>
      <c r="D35" s="65">
        <v>56701</v>
      </c>
      <c r="E35" s="65">
        <v>49254</v>
      </c>
      <c r="F35" s="65">
        <v>42006</v>
      </c>
      <c r="G35" s="65">
        <v>57374</v>
      </c>
      <c r="H35" s="65">
        <v>54031</v>
      </c>
      <c r="I35" s="65">
        <v>69435</v>
      </c>
      <c r="J35" s="65">
        <v>63565</v>
      </c>
      <c r="K35" s="115">
        <v>71358</v>
      </c>
    </row>
    <row r="36" spans="1:11" ht="19.5" customHeight="1" x14ac:dyDescent="0.15">
      <c r="A36" s="45"/>
      <c r="B36" s="164" t="s">
        <v>36</v>
      </c>
      <c r="C36" s="165"/>
      <c r="D36" s="65">
        <v>2118</v>
      </c>
      <c r="E36" s="65">
        <v>2932</v>
      </c>
      <c r="F36" s="65">
        <v>5695</v>
      </c>
      <c r="G36" s="65">
        <v>5200</v>
      </c>
      <c r="H36" s="65">
        <v>6697</v>
      </c>
      <c r="I36" s="65">
        <v>11774</v>
      </c>
      <c r="J36" s="65">
        <v>10496</v>
      </c>
      <c r="K36" s="115">
        <v>10761</v>
      </c>
    </row>
    <row r="37" spans="1:11" ht="19.5" customHeight="1" thickBot="1" x14ac:dyDescent="0.2">
      <c r="A37" s="70"/>
      <c r="B37" s="166" t="s">
        <v>37</v>
      </c>
      <c r="C37" s="167"/>
      <c r="D37" s="74">
        <v>26105</v>
      </c>
      <c r="E37" s="75">
        <v>26112</v>
      </c>
      <c r="F37" s="75">
        <v>26571</v>
      </c>
      <c r="G37" s="75">
        <v>32085</v>
      </c>
      <c r="H37" s="75">
        <v>28620</v>
      </c>
      <c r="I37" s="75">
        <v>30616</v>
      </c>
      <c r="J37" s="75">
        <v>29765</v>
      </c>
      <c r="K37" s="116">
        <v>30858</v>
      </c>
    </row>
    <row r="38" spans="1:11" ht="24.75" customHeight="1" thickTop="1" x14ac:dyDescent="0.15">
      <c r="A38" s="129" t="s">
        <v>61</v>
      </c>
      <c r="B38" s="129"/>
      <c r="C38" s="168"/>
      <c r="D38" s="69">
        <v>2832</v>
      </c>
      <c r="E38" s="67">
        <v>2819</v>
      </c>
      <c r="F38" s="67">
        <v>2798</v>
      </c>
      <c r="G38" s="67">
        <v>3063</v>
      </c>
      <c r="H38" s="67">
        <v>3036</v>
      </c>
      <c r="I38" s="67">
        <v>3268</v>
      </c>
      <c r="J38" s="67">
        <v>3221</v>
      </c>
      <c r="K38" s="117">
        <v>3353</v>
      </c>
    </row>
    <row r="39" spans="1:11" ht="15.75" customHeight="1" x14ac:dyDescent="0.15">
      <c r="A39" s="59" t="s">
        <v>60</v>
      </c>
      <c r="B39" s="14"/>
      <c r="C39" s="68"/>
      <c r="D39" s="68"/>
      <c r="E39" s="68"/>
      <c r="F39" s="21"/>
      <c r="G39" s="21"/>
      <c r="H39" s="21"/>
      <c r="I39" s="21"/>
      <c r="J39" s="22"/>
      <c r="K39" s="118"/>
    </row>
    <row r="40" spans="1:11" ht="18.75" customHeight="1" x14ac:dyDescent="0.15">
      <c r="A40" s="64" t="s">
        <v>64</v>
      </c>
      <c r="B40" s="9"/>
      <c r="C40" s="9"/>
      <c r="D40" s="9"/>
      <c r="E40" s="9"/>
      <c r="F40" s="9"/>
      <c r="G40" s="9"/>
      <c r="H40" s="43"/>
      <c r="I40" s="20"/>
      <c r="J40" s="18"/>
      <c r="K40" s="119"/>
    </row>
  </sheetData>
  <mergeCells count="34">
    <mergeCell ref="B36:C36"/>
    <mergeCell ref="B37:C37"/>
    <mergeCell ref="A38:C38"/>
    <mergeCell ref="B31:C31"/>
    <mergeCell ref="B32:C32"/>
    <mergeCell ref="B33:C33"/>
    <mergeCell ref="B34:C34"/>
    <mergeCell ref="B35:C35"/>
    <mergeCell ref="A25:K25"/>
    <mergeCell ref="A27:C27"/>
    <mergeCell ref="A28:B28"/>
    <mergeCell ref="B29:C29"/>
    <mergeCell ref="B30:C30"/>
    <mergeCell ref="B15:C15"/>
    <mergeCell ref="B16:C16"/>
    <mergeCell ref="B17:C17"/>
    <mergeCell ref="B18:C18"/>
    <mergeCell ref="B19:C19"/>
    <mergeCell ref="B14:C14"/>
    <mergeCell ref="A23:K23"/>
    <mergeCell ref="A1:K1"/>
    <mergeCell ref="A3:C3"/>
    <mergeCell ref="B9:C9"/>
    <mergeCell ref="B10:C10"/>
    <mergeCell ref="B11:C11"/>
    <mergeCell ref="B12:C12"/>
    <mergeCell ref="B13:C13"/>
    <mergeCell ref="A4:C4"/>
    <mergeCell ref="B5:C5"/>
    <mergeCell ref="B6:C6"/>
    <mergeCell ref="B7:C7"/>
    <mergeCell ref="B8:C8"/>
    <mergeCell ref="B20:C20"/>
    <mergeCell ref="B21:C21"/>
  </mergeCells>
  <phoneticPr fontId="2"/>
  <pageMargins left="0.78740157480314965" right="0.78740157480314965" top="0.78740157480314965" bottom="0.98425196850393704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13 市民生活</vt:lpstr>
      <vt:lpstr>25表 市内総生産と一人あたり市民所得の推移</vt:lpstr>
      <vt:lpstr>13‐1 酒類販売状況</vt:lpstr>
      <vt:lpstr>13‐2 公設地方卸売市場取扱状況</vt:lpstr>
      <vt:lpstr>13‐3、13-4</vt:lpstr>
      <vt:lpstr>'13 市民生活'!Print_Area</vt:lpstr>
      <vt:lpstr>'13‐1 酒類販売状況'!Print_Area</vt:lpstr>
      <vt:lpstr>'13‐3、13-4'!Print_Area</vt:lpstr>
      <vt:lpstr>'25表 市内総生産と一人あたり市民所得の推移'!Print_Area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2021-02-24T02:43:01Z</cp:lastPrinted>
  <dcterms:created xsi:type="dcterms:W3CDTF">1997-01-08T22:48:59Z</dcterms:created>
  <dcterms:modified xsi:type="dcterms:W3CDTF">2021-03-31T07:54:11Z</dcterms:modified>
</cp:coreProperties>
</file>