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05fileserver\R5年度\10総合政策部\09財政課\B財政\B５　　決算\08健全化法\02照会\済　20240305    【314〆等】令和４年度財政状況資料集の作成及び提出について（依頼）\03　回答\【最終版】20240318　【様式差替】令和４年度財政状況資料集の送付について\"/>
    </mc:Choice>
  </mc:AlternateContent>
  <bookViews>
    <workbookView xWindow="-7500" yWindow="-16320" windowWidth="29040" windowHeight="158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c r="DG40" i="10"/>
  <c r="CQ40" i="10"/>
  <c r="CO40" i="10"/>
  <c r="BY40" i="10"/>
  <c r="BW40" i="10" s="1"/>
  <c r="BE40" i="10"/>
  <c r="AM40" i="10"/>
  <c r="U40" i="10"/>
  <c r="E40" i="10"/>
  <c r="C40" i="10" s="1"/>
  <c r="DG39" i="10"/>
  <c r="CQ39" i="10"/>
  <c r="BY39" i="10"/>
  <c r="BE39" i="10"/>
  <c r="AM39" i="10"/>
  <c r="U39" i="10"/>
  <c r="E39" i="10"/>
  <c r="C39" i="10" s="1"/>
  <c r="DG38" i="10"/>
  <c r="CQ38" i="10"/>
  <c r="BY38" i="10"/>
  <c r="BE38" i="10"/>
  <c r="AM38" i="10"/>
  <c r="U38" i="10"/>
  <c r="E38" i="10"/>
  <c r="C38" i="10" s="1"/>
  <c r="DG37" i="10"/>
  <c r="CQ37" i="10"/>
  <c r="BY37" i="10"/>
  <c r="BE37" i="10"/>
  <c r="AM37" i="10"/>
  <c r="U37" i="10"/>
  <c r="E37" i="10"/>
  <c r="C37" i="10"/>
  <c r="DG36" i="10"/>
  <c r="CQ36" i="10"/>
  <c r="BY36" i="10"/>
  <c r="BE36" i="10"/>
  <c r="AM36" i="10"/>
  <c r="W36" i="10"/>
  <c r="E36" i="10"/>
  <c r="C36" i="10"/>
  <c r="DG35" i="10"/>
  <c r="CQ35" i="10"/>
  <c r="BY35" i="10"/>
  <c r="BE35" i="10"/>
  <c r="AO35" i="10"/>
  <c r="W35" i="10"/>
  <c r="E35" i="10"/>
  <c r="C35" i="10"/>
  <c r="DG34" i="10"/>
  <c r="CQ34" i="10"/>
  <c r="BY34" i="10"/>
  <c r="BG34" i="10"/>
  <c r="AO34" i="10"/>
  <c r="W34" i="10"/>
  <c r="E34" i="10"/>
  <c r="C34" i="10" s="1"/>
  <c r="U34" i="10" l="1"/>
  <c r="U35" i="10" l="1"/>
  <c r="U36" i="10" l="1"/>
  <c r="AM34" i="10"/>
  <c r="AM35" i="10" s="1"/>
  <c r="BE34" i="10" l="1"/>
  <c r="BW34" i="10" s="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<sst xmlns="http://schemas.openxmlformats.org/spreadsheetml/2006/main" count="1084" uniqueCount="545">
  <si>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</si>
  <si>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</si>
  <si>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</si>
  <si>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</si>
  <si>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</si>
  <si>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</si>
  <si>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</si>
  <si>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</si>
  <si>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</si>
  <si>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</si>
  <si>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</si>
  <si>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</si>
  <si>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</si>
  <si>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</si>
  <si>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</si>
  <si>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</si>
  <si>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</si>
  <si>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</si>
  <si>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</si>
  <si>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</si>
  <si>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</si>
  <si>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</si>
  <si>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</si>
  <si>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</si>
  <si>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</si>
  <si>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</si>
  <si>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</si>
  <si>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</si>
  <si>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</si>
  <si>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</si>
  <si>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</si>
  <si>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</si>
  <si>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</si>
  <si>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</si>
  <si>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</si>
  <si>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</si>
  <si>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</si>
  <si>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</si>
  <si>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</si>
  <si>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</si>
  <si>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</si>
  <si>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</si>
  <si>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</si>
  <si>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</si>
  <si>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</si>
  <si>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</si>
  <si>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</si>
  <si>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</si>
  <si>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かぬま文化・スポーツ振興財団</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</si>
  <si>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</si>
  <si>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</si>
  <si>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</si>
  <si>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</si>
  <si>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</si>
  <si>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</si>
  <si>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</si>
  <si>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</si>
  <si>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</si>
  <si>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</si>
  <si>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</si>
  <si>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</si>
  <si>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</si>
  <si>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</si>
  <si>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</si>
  <si>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</si>
  <si>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</si>
  <si>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</si>
  <si>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</si>
  <si>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</si>
  <si>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</si>
  <si>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</si>
  <si>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</si>
  <si>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</si>
  <si>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</si>
  <si>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</si>
  <si>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</si>
  <si>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</si>
  <si>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</si>
  <si>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</si>
  <si>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</si>
  <si>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</si>
  <si>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</si>
  <si>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</si>
  <si>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</si>
  <si>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</si>
  <si>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</si>
  <si>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</si>
  <si>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</si>
  <si>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</si>
  <si>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</si>
  <si>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</si>
  <si>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</si>
  <si>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</si>
  <si>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</si>
  <si>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</si>
  <si>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</si>
  <si>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</si>
  <si>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</si>
  <si>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</si>
  <si>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</si>
  <si>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</si>
  <si>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</si>
  <si>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</si>
  <si>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</si>
  <si>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</si>
  <si>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</si>
  <si>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</si>
  <si>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</si>
  <si>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</si>
  <si>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</si>
  <si>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</si>
  <si>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</si>
  <si>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</si>
  <si>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</si>
  <si>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</si>
  <si>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</si>
  <si>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</si>
  <si>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</si>
  <si>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</si>
  <si>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</si>
  <si>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</si>
  <si>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</si>
  <si>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</si>
  <si>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</si>
  <si>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</si>
  <si>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</si>
  <si>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</si>
  <si>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</si>
  <si>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</si>
  <si>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</si>
  <si>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</si>
  <si>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</si>
  <si>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</si>
  <si>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</si>
  <si>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</si>
  <si>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</si>
  <si>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</si>
  <si>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</si>
  <si>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</si>
  <si>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</si>
  <si>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</si>
  <si>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普通建設事業費</t>
    <rPh sb="0" eb="2">
      <t>フツウ</t>
    </rPh>
    <rPh sb="2" eb="4">
      <t>ケンセツ</t>
    </rPh>
    <rPh sb="4" eb="7">
      <t>ジギョウヒ</t>
    </rPh>
    <phoneticPr fontId="5"/>
  </si>
  <si>
    <t>栃木県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</si>
  <si>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</si>
  <si>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</si>
  <si>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</si>
  <si>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</si>
  <si>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</si>
  <si>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</si>
  <si>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</si>
  <si>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</si>
  <si>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</si>
  <si>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</si>
  <si>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</si>
  <si>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</si>
  <si>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</si>
  <si>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</si>
  <si>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</si>
  <si>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</si>
  <si>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</si>
  <si>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</si>
  <si>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</si>
  <si>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</si>
  <si>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</si>
  <si>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鹿沼市</t>
  </si>
  <si>
    <t>満期一括償還地方債の一年当たりの元金償還金に相当するもの
（年度割相当額）</t>
  </si>
  <si>
    <t>地方交付税種地</t>
    <rPh sb="0" eb="2">
      <t>チホウ</t>
    </rPh>
    <rPh sb="2" eb="5">
      <t>コウフゼイ</t>
    </rPh>
    <rPh sb="5" eb="6">
      <t>シュ</t>
    </rPh>
    <rPh sb="6" eb="7">
      <t>チ</t>
    </rPh>
    <phoneticPr fontId="5"/>
  </si>
  <si>
    <t>鹿沼総合食品卸売</t>
  </si>
  <si>
    <t>会計名</t>
    <rPh sb="0" eb="2">
      <t>カイケイ</t>
    </rPh>
    <rPh sb="2" eb="3">
      <t>メイ</t>
    </rPh>
    <phoneticPr fontId="5"/>
  </si>
  <si>
    <t>(Ｅ)</t>
  </si>
  <si>
    <t>歳入歳出差引</t>
  </si>
  <si>
    <t>市場</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</si>
  <si>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</si>
  <si>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</si>
  <si>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</si>
  <si>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</si>
  <si>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</si>
  <si>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</si>
  <si>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</si>
  <si>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</si>
  <si>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</si>
  <si>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</si>
  <si>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</si>
  <si>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</si>
  <si>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</si>
  <si>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</si>
  <si>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</si>
  <si>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</si>
  <si>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</si>
  <si>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</si>
  <si>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</si>
  <si>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</si>
  <si>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</si>
  <si>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</si>
  <si>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</si>
  <si>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</si>
  <si>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</si>
  <si>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-4.4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</si>
  <si>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</si>
  <si>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</si>
  <si>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</si>
  <si>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</si>
  <si>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</si>
  <si>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</si>
  <si>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</si>
  <si>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</si>
  <si>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</si>
  <si>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</si>
  <si>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</si>
  <si>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</si>
  <si>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</si>
  <si>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</si>
  <si>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</si>
  <si>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</si>
  <si>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</si>
  <si>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</si>
  <si>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</si>
  <si>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</si>
  <si>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</si>
  <si>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</si>
  <si>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</si>
  <si>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</si>
  <si>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</si>
  <si>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栃木県後期高齢者医療広域連合（後期高齢者医療特別会計）</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</si>
  <si>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</si>
  <si>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</si>
  <si>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</si>
  <si>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</si>
  <si>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</si>
  <si>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</si>
  <si>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</si>
  <si>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-1.0</t>
  </si>
  <si>
    <t>他会計等
からの
繰入金</t>
    <rPh sb="9" eb="11">
      <t>クリイレ</t>
    </rPh>
    <rPh sb="11" eb="12">
      <t>キン</t>
    </rPh>
    <phoneticPr fontId="33"/>
  </si>
  <si>
    <t>-1.1</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</si>
  <si>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</si>
  <si>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</si>
  <si>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</si>
  <si>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</si>
  <si>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</si>
  <si>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</si>
  <si>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</si>
  <si>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</si>
  <si>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</si>
  <si>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</si>
  <si>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</si>
  <si>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</si>
  <si>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</si>
  <si>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</si>
  <si>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</si>
  <si>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</si>
  <si>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</si>
  <si>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</si>
  <si>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</si>
  <si>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</si>
  <si>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</si>
  <si>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</si>
  <si>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</si>
  <si>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</si>
  <si>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</si>
  <si>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</si>
  <si>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</si>
  <si>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</si>
  <si>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</si>
  <si>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</si>
  <si>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</si>
  <si>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</si>
  <si>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</si>
  <si>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</si>
  <si>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</si>
  <si>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</si>
  <si>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</si>
  <si>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</si>
  <si>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</si>
  <si>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</si>
  <si>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</si>
  <si>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</si>
  <si>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</si>
  <si>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</si>
  <si>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</si>
  <si>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</si>
  <si>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</si>
  <si>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</si>
  <si>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</si>
  <si>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</si>
  <si>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</si>
  <si>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</si>
  <si>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</si>
  <si>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</si>
  <si>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</si>
  <si>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</si>
  <si>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</si>
  <si>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</si>
  <si>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</si>
  <si>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</si>
  <si>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</si>
  <si>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</si>
  <si>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</si>
  <si>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</si>
  <si>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</si>
  <si>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</si>
  <si>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</si>
  <si>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</si>
  <si>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</si>
  <si>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</si>
  <si>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</si>
  <si>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栃木県鹿沼市</t>
  </si>
  <si>
    <t>普通税</t>
    <rPh sb="0" eb="2">
      <t>フツウ</t>
    </rPh>
    <rPh sb="2" eb="3">
      <t>ゼイ</t>
    </rPh>
    <phoneticPr fontId="40"/>
  </si>
  <si>
    <t>軽油引取税交付金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</si>
  <si>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</si>
  <si>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</si>
  <si>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</si>
  <si>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</si>
  <si>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</si>
  <si>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</si>
  <si>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</si>
  <si>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</si>
  <si>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</si>
  <si>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</si>
  <si>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</si>
  <si>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</si>
  <si>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</si>
  <si>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</si>
  <si>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</si>
  <si>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</si>
  <si>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</si>
  <si>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</si>
  <si>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</si>
  <si>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</si>
  <si>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</si>
  <si>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</si>
  <si>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</si>
  <si>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</si>
  <si>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</si>
  <si>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</si>
  <si>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</si>
  <si>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</si>
  <si>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</si>
  <si>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</si>
  <si>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</si>
  <si>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</si>
  <si>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</si>
  <si>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</si>
  <si>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</si>
  <si>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</si>
  <si>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</si>
  <si>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</si>
  <si>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</si>
  <si>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</si>
  <si>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</si>
  <si>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</si>
  <si>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</si>
  <si>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</si>
  <si>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</si>
  <si>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</si>
  <si>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</si>
  <si>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</si>
  <si>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</si>
  <si>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</si>
  <si>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</si>
  <si>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</si>
  <si>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</si>
  <si>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</si>
  <si>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</si>
  <si>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</si>
  <si>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</si>
  <si>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</si>
  <si>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</si>
  <si>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</si>
  <si>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</si>
  <si>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</si>
  <si>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</si>
  <si>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</si>
  <si>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</si>
  <si>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</si>
  <si>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</si>
  <si>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</si>
  <si>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</si>
  <si>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</si>
  <si>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</si>
  <si>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</si>
  <si>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</si>
  <si>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</si>
  <si>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</si>
  <si>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</si>
  <si>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</si>
  <si>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</si>
  <si>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</si>
  <si>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</si>
  <si>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</si>
  <si>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</si>
  <si>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</si>
  <si>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</si>
  <si>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</si>
  <si>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</si>
  <si>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</si>
  <si>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</si>
  <si>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</si>
  <si>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</si>
  <si>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</si>
  <si>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</si>
  <si>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</si>
  <si>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</si>
  <si>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</si>
  <si>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</si>
  <si>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</si>
  <si>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</si>
  <si>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</si>
  <si>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</si>
  <si>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</si>
  <si>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</si>
  <si>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</si>
  <si>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</si>
  <si>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</si>
  <si>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</si>
  <si>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</si>
  <si>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</si>
  <si>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</si>
  <si>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</si>
  <si>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</si>
  <si>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</si>
  <si>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</si>
  <si>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</si>
  <si>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</si>
  <si>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</si>
  <si>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</si>
  <si>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</si>
  <si>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</si>
  <si>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</si>
  <si>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</si>
  <si>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</si>
  <si>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</si>
  <si>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</si>
  <si>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</si>
  <si>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</si>
  <si>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</si>
  <si>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</si>
  <si>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</si>
  <si>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</si>
  <si>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</si>
  <si>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</si>
  <si>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</si>
  <si>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</si>
  <si>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</si>
  <si>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</si>
  <si>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</si>
  <si>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</si>
  <si>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</si>
  <si>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</si>
  <si>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</si>
  <si>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</si>
  <si>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</si>
  <si>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</si>
  <si>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</si>
  <si>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</si>
  <si>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</si>
  <si>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</si>
  <si>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</si>
  <si>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</si>
  <si>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公設地方卸売市場事業費特別会計</t>
  </si>
  <si>
    <t>栃木県市町村総合事務組合（一般会計）</t>
    <rPh sb="13" eb="17">
      <t>イッパ</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</si>
  <si>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</si>
  <si>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</si>
  <si>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</si>
  <si>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</si>
  <si>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</si>
  <si>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</si>
  <si>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</si>
  <si>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</si>
  <si>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</si>
  <si>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</si>
  <si>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</si>
  <si>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</si>
  <si>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</si>
  <si>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</si>
  <si>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</si>
  <si>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</si>
  <si>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</si>
  <si>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</si>
  <si>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</si>
  <si>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</si>
  <si>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</si>
  <si>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</si>
  <si>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</si>
  <si>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</si>
  <si>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</si>
  <si>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</si>
  <si>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(かぬま・あわの振興基金(R04年度末現在))</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</si>
  <si>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</si>
  <si>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</si>
  <si>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</si>
  <si>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</si>
  <si>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</si>
  <si>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</si>
  <si>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</si>
  <si>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</si>
  <si>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</si>
  <si>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</si>
  <si>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</si>
  <si>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</si>
  <si>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</si>
  <si>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</si>
  <si>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</si>
  <si>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</si>
  <si>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</si>
  <si>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</si>
  <si>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</si>
  <si>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</si>
  <si>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</si>
  <si>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</si>
  <si>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</si>
  <si>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</si>
  <si>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</si>
  <si>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</si>
  <si>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</si>
  <si>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</si>
  <si>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</si>
  <si>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</si>
  <si>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</si>
  <si>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</si>
  <si>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</si>
  <si>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</si>
  <si>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</si>
  <si>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</si>
  <si>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</si>
  <si>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</si>
  <si>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</si>
  <si>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</si>
  <si>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2.26</t>
  </si>
  <si>
    <t>▲ 1.79</t>
  </si>
  <si>
    <t>その他会計（赤字）</t>
  </si>
  <si>
    <t>（百万円）</t>
  </si>
  <si>
    <t>栃木県後期高齢者医療広域連合（一般会計）</t>
  </si>
  <si>
    <t>栃木県市町村総合事務組合（特別会計）</t>
    <rPh sb="13" eb="15">
      <t>トクベツ</t>
    </rPh>
    <phoneticPr fontId="5"/>
  </si>
  <si>
    <t>―</t>
  </si>
  <si>
    <t>宇都宮西中核工業団地事務組合（一般会計）</t>
  </si>
  <si>
    <t>宇都宮西中核工業団地事務組合（工業用水道事業会計）</t>
  </si>
  <si>
    <t>鹿沼市農業公社</t>
  </si>
  <si>
    <t>鹿沼市花木センター公社</t>
  </si>
  <si>
    <t>農業生産法人かぬま</t>
  </si>
  <si>
    <t>鹿沼市勤労者福祉共済会</t>
  </si>
  <si>
    <t>(公共施設整備基金(R04年度末現在))</t>
  </si>
  <si>
    <t>(こどもみらい基金(R04年度末現在))</t>
  </si>
  <si>
    <t>(庁舎建設基金(R04年度末現在))</t>
  </si>
  <si>
    <t>(職員退職手当基金(R04年度末現在))</t>
  </si>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</sst>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4" fillId="3" borderId="0" xfId="20" applyFill="1" applyProtection="1">
      <protection hidden="1"/>
    </xf>
    <xf numFmtId="0" fontId="44"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1C7C-44E6-A187-E9FEC418FF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34428</c:v>
                </c:pt>
                <c:pt idx="1">
                  <c:v>41926</c:v>
                </c:pt>
                <c:pt idx="2">
                  <c:v>62785</c:v>
                </c:pt>
                <c:pt idx="3">
                  <c:v>68905</c:v>
                </c:pt>
                <c:pt idx="4">
                  <c:v>69302</c:v>
                </c:pt>
              </c:numCache>
            </c:numRef>
          </c:val>
          <c:smooth val="0"/>
          <c:extLst>
            <c:ext xmlns:c16="http://schemas.microsoft.com/office/drawing/2014/chart" uri="{C3380CC4-5D6E-409C-BE32-E72D297353CC}">
              <c16:uniqueId val="{00000001-1C7C-44E6-A187-E9FEC418FFA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4.6399999999999997</c:v>
                </c:pt>
                <c:pt idx="2">
                  <c:v>7.17</c:v>
                </c:pt>
                <c:pt idx="3">
                  <c:v>6.81</c:v>
                </c:pt>
                <c:pt idx="4">
                  <c:v>5.3</c:v>
                </c:pt>
              </c:numCache>
            </c:numRef>
          </c:val>
          <c:extLst>
            <c:ext xmlns:c16="http://schemas.microsoft.com/office/drawing/2014/chart" uri="{C3380CC4-5D6E-409C-BE32-E72D297353CC}">
              <c16:uniqueId val="{00000000-B5F2-473D-AE14-DE29FEBA87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17.97</c:v>
                </c:pt>
                <c:pt idx="1">
                  <c:v>15.52</c:v>
                </c:pt>
                <c:pt idx="2">
                  <c:v>13.95</c:v>
                </c:pt>
                <c:pt idx="3">
                  <c:v>15.12</c:v>
                </c:pt>
                <c:pt idx="4">
                  <c:v>15.42</c:v>
                </c:pt>
              </c:numCache>
            </c:numRef>
          </c:val>
          <c:extLst>
            <c:ext xmlns:c16="http://schemas.microsoft.com/office/drawing/2014/chart" uri="{C3380CC4-5D6E-409C-BE32-E72D297353CC}">
              <c16:uniqueId val="{00000001-B5F2-473D-AE14-DE29FEBA872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c:v>
                </c:pt>
                <c:pt idx="1">
                  <c:v>-2.2599999999999998</c:v>
                </c:pt>
                <c:pt idx="2">
                  <c:v>1.34</c:v>
                </c:pt>
                <c:pt idx="3">
                  <c:v>1.58</c:v>
                </c:pt>
                <c:pt idx="4">
                  <c:v>-1.79</c:v>
                </c:pt>
              </c:numCache>
            </c:numRef>
          </c:val>
          <c:smooth val="0"/>
          <c:extLst>
            <c:ext xmlns:c16="http://schemas.microsoft.com/office/drawing/2014/chart" uri="{C3380CC4-5D6E-409C-BE32-E72D297353CC}">
              <c16:uniqueId val="{00000002-B5F2-473D-AE14-DE29FEBA87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3.81</c:v>
                </c:pt>
                <c:pt idx="4">
                  <c:v>0</c:v>
                </c:pt>
                <c:pt idx="5">
                  <c:v>0</c:v>
                </c:pt>
                <c:pt idx="6">
                  <c:v>0</c:v>
                </c:pt>
                <c:pt idx="7">
                  <c:v>0</c:v>
                </c:pt>
                <c:pt idx="8">
                  <c:v>0</c:v>
                </c:pt>
                <c:pt idx="9">
                  <c:v>0</c:v>
                </c:pt>
              </c:numCache>
            </c:numRef>
          </c:val>
          <c:extLst>
            <c:ext xmlns:c16="http://schemas.microsoft.com/office/drawing/2014/chart" uri="{C3380CC4-5D6E-409C-BE32-E72D297353CC}">
              <c16:uniqueId val="{00000000-AE2F-4329-A373-1840B298E3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2F-4329-A373-1840B298E3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2F-4329-A373-1840B298E322}"/>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2F-4329-A373-1840B298E3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0.04</c:v>
                </c:pt>
                <c:pt idx="6">
                  <c:v>#N/A</c:v>
                </c:pt>
                <c:pt idx="7">
                  <c:v>0.02</c:v>
                </c:pt>
                <c:pt idx="8">
                  <c:v>#N/A</c:v>
                </c:pt>
                <c:pt idx="9">
                  <c:v>0.08</c:v>
                </c:pt>
              </c:numCache>
            </c:numRef>
          </c:val>
          <c:extLst>
            <c:ext xmlns:c16="http://schemas.microsoft.com/office/drawing/2014/chart" uri="{C3380CC4-5D6E-409C-BE32-E72D297353CC}">
              <c16:uniqueId val="{00000004-AE2F-4329-A373-1840B298E32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1.31</c:v>
                </c:pt>
                <c:pt idx="2">
                  <c:v>#N/A</c:v>
                </c:pt>
                <c:pt idx="3">
                  <c:v>0.75</c:v>
                </c:pt>
                <c:pt idx="4">
                  <c:v>#N/A</c:v>
                </c:pt>
                <c:pt idx="5">
                  <c:v>1.32</c:v>
                </c:pt>
                <c:pt idx="6">
                  <c:v>#N/A</c:v>
                </c:pt>
                <c:pt idx="7">
                  <c:v>1.5</c:v>
                </c:pt>
                <c:pt idx="8">
                  <c:v>#N/A</c:v>
                </c:pt>
                <c:pt idx="9">
                  <c:v>2.0699999999999998</c:v>
                </c:pt>
              </c:numCache>
            </c:numRef>
          </c:val>
          <c:extLst>
            <c:ext xmlns:c16="http://schemas.microsoft.com/office/drawing/2014/chart" uri="{C3380CC4-5D6E-409C-BE32-E72D297353CC}">
              <c16:uniqueId val="{00000005-AE2F-4329-A373-1840B298E3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0.74</c:v>
                </c:pt>
                <c:pt idx="4">
                  <c:v>#N/A</c:v>
                </c:pt>
                <c:pt idx="5">
                  <c:v>0.63</c:v>
                </c:pt>
                <c:pt idx="6">
                  <c:v>#N/A</c:v>
                </c:pt>
                <c:pt idx="7">
                  <c:v>0.78</c:v>
                </c:pt>
                <c:pt idx="8">
                  <c:v>#N/A</c:v>
                </c:pt>
                <c:pt idx="9">
                  <c:v>2.09</c:v>
                </c:pt>
              </c:numCache>
            </c:numRef>
          </c:val>
          <c:extLst>
            <c:ext xmlns:c16="http://schemas.microsoft.com/office/drawing/2014/chart" uri="{C3380CC4-5D6E-409C-BE32-E72D297353CC}">
              <c16:uniqueId val="{00000006-AE2F-4329-A373-1840B298E3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0.75</c:v>
                </c:pt>
                <c:pt idx="6">
                  <c:v>#N/A</c:v>
                </c:pt>
                <c:pt idx="7">
                  <c:v>1.69</c:v>
                </c:pt>
                <c:pt idx="8">
                  <c:v>#N/A</c:v>
                </c:pt>
                <c:pt idx="9">
                  <c:v>2.2799999999999998</c:v>
                </c:pt>
              </c:numCache>
            </c:numRef>
          </c:val>
          <c:extLst>
            <c:ext xmlns:c16="http://schemas.microsoft.com/office/drawing/2014/chart" uri="{C3380CC4-5D6E-409C-BE32-E72D297353CC}">
              <c16:uniqueId val="{00000007-AE2F-4329-A373-1840B298E3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4.42</c:v>
                </c:pt>
                <c:pt idx="2">
                  <c:v>#N/A</c:v>
                </c:pt>
                <c:pt idx="3">
                  <c:v>4.63</c:v>
                </c:pt>
                <c:pt idx="4">
                  <c:v>#N/A</c:v>
                </c:pt>
                <c:pt idx="5">
                  <c:v>7.15</c:v>
                </c:pt>
                <c:pt idx="6">
                  <c:v>#N/A</c:v>
                </c:pt>
                <c:pt idx="7">
                  <c:v>6.8</c:v>
                </c:pt>
                <c:pt idx="8">
                  <c:v>#N/A</c:v>
                </c:pt>
                <c:pt idx="9">
                  <c:v>5.3</c:v>
                </c:pt>
              </c:numCache>
            </c:numRef>
          </c:val>
          <c:extLst>
            <c:ext xmlns:c16="http://schemas.microsoft.com/office/drawing/2014/chart" uri="{C3380CC4-5D6E-409C-BE32-E72D297353CC}">
              <c16:uniqueId val="{00000008-AE2F-4329-A373-1840B298E3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14.17</c:v>
                </c:pt>
                <c:pt idx="2">
                  <c:v>#N/A</c:v>
                </c:pt>
                <c:pt idx="3">
                  <c:v>14.22</c:v>
                </c:pt>
                <c:pt idx="4">
                  <c:v>#N/A</c:v>
                </c:pt>
                <c:pt idx="5">
                  <c:v>14.48</c:v>
                </c:pt>
                <c:pt idx="6">
                  <c:v>#N/A</c:v>
                </c:pt>
                <c:pt idx="7">
                  <c:v>14.17</c:v>
                </c:pt>
                <c:pt idx="8">
                  <c:v>#N/A</c:v>
                </c:pt>
                <c:pt idx="9">
                  <c:v>14.61</c:v>
                </c:pt>
              </c:numCache>
            </c:numRef>
          </c:val>
          <c:extLst>
            <c:ext xmlns:c16="http://schemas.microsoft.com/office/drawing/2014/chart" uri="{C3380CC4-5D6E-409C-BE32-E72D297353CC}">
              <c16:uniqueId val="{00000009-AE2F-4329-A373-1840B298E32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4191</c:v>
                </c:pt>
                <c:pt idx="5">
                  <c:v>4180</c:v>
                </c:pt>
                <c:pt idx="8">
                  <c:v>3913</c:v>
                </c:pt>
                <c:pt idx="11">
                  <c:v>3699</c:v>
                </c:pt>
                <c:pt idx="14">
                  <c:v>3700</c:v>
                </c:pt>
              </c:numCache>
            </c:numRef>
          </c:val>
          <c:extLst>
            <c:ext xmlns:c16="http://schemas.microsoft.com/office/drawing/2014/chart" uri="{C3380CC4-5D6E-409C-BE32-E72D297353CC}">
              <c16:uniqueId val="{00000000-B350-4B83-B9F5-60A099D2D9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50-4B83-B9F5-60A099D2D9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50-4B83-B9F5-60A099D2D9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15</c:v>
                </c:pt>
                <c:pt idx="12">
                  <c:v>15</c:v>
                </c:pt>
              </c:numCache>
            </c:numRef>
          </c:val>
          <c:extLst>
            <c:ext xmlns:c16="http://schemas.microsoft.com/office/drawing/2014/chart" uri="{C3380CC4-5D6E-409C-BE32-E72D297353CC}">
              <c16:uniqueId val="{00000003-B350-4B83-B9F5-60A099D2D9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1144</c:v>
                </c:pt>
                <c:pt idx="3">
                  <c:v>1037</c:v>
                </c:pt>
                <c:pt idx="6">
                  <c:v>798</c:v>
                </c:pt>
                <c:pt idx="9">
                  <c:v>703</c:v>
                </c:pt>
                <c:pt idx="12">
                  <c:v>767</c:v>
                </c:pt>
              </c:numCache>
            </c:numRef>
          </c:val>
          <c:extLst>
            <c:ext xmlns:c16="http://schemas.microsoft.com/office/drawing/2014/chart" uri="{C3380CC4-5D6E-409C-BE32-E72D297353CC}">
              <c16:uniqueId val="{00000004-B350-4B83-B9F5-60A099D2D9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102</c:v>
                </c:pt>
                <c:pt idx="3">
                  <c:v>102</c:v>
                </c:pt>
                <c:pt idx="6">
                  <c:v>102</c:v>
                </c:pt>
                <c:pt idx="9">
                  <c:v>102</c:v>
                </c:pt>
                <c:pt idx="12">
                  <c:v>102</c:v>
                </c:pt>
              </c:numCache>
            </c:numRef>
          </c:val>
          <c:extLst>
            <c:ext xmlns:c16="http://schemas.microsoft.com/office/drawing/2014/chart" uri="{C3380CC4-5D6E-409C-BE32-E72D297353CC}">
              <c16:uniqueId val="{00000005-B350-4B83-B9F5-60A099D2D9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50-4B83-B9F5-60A099D2D9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3444</c:v>
                </c:pt>
                <c:pt idx="3">
                  <c:v>3526</c:v>
                </c:pt>
                <c:pt idx="6">
                  <c:v>3319</c:v>
                </c:pt>
                <c:pt idx="9">
                  <c:v>3232</c:v>
                </c:pt>
                <c:pt idx="12">
                  <c:v>3282</c:v>
                </c:pt>
              </c:numCache>
            </c:numRef>
          </c:val>
          <c:extLst>
            <c:ext xmlns:c16="http://schemas.microsoft.com/office/drawing/2014/chart" uri="{C3380CC4-5D6E-409C-BE32-E72D297353CC}">
              <c16:uniqueId val="{00000007-B350-4B83-B9F5-60A099D2D95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515</c:v>
                </c:pt>
                <c:pt idx="2">
                  <c:v>#N/A</c:v>
                </c:pt>
                <c:pt idx="3">
                  <c:v>#N/A</c:v>
                </c:pt>
                <c:pt idx="4">
                  <c:v>501</c:v>
                </c:pt>
                <c:pt idx="5">
                  <c:v>#N/A</c:v>
                </c:pt>
                <c:pt idx="6">
                  <c:v>#N/A</c:v>
                </c:pt>
                <c:pt idx="7">
                  <c:v>322</c:v>
                </c:pt>
                <c:pt idx="8">
                  <c:v>#N/A</c:v>
                </c:pt>
                <c:pt idx="9">
                  <c:v>#N/A</c:v>
                </c:pt>
                <c:pt idx="10">
                  <c:v>353</c:v>
                </c:pt>
                <c:pt idx="11">
                  <c:v>#N/A</c:v>
                </c:pt>
                <c:pt idx="12">
                  <c:v>#N/A</c:v>
                </c:pt>
                <c:pt idx="13">
                  <c:v>466</c:v>
                </c:pt>
                <c:pt idx="14">
                  <c:v>#N/A</c:v>
                </c:pt>
              </c:numCache>
            </c:numRef>
          </c:val>
          <c:smooth val="0"/>
          <c:extLst>
            <c:ext xmlns:c16="http://schemas.microsoft.com/office/drawing/2014/chart" uri="{C3380CC4-5D6E-409C-BE32-E72D297353CC}">
              <c16:uniqueId val="{00000008-B350-4B83-B9F5-60A099D2D9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34041</c:v>
                </c:pt>
                <c:pt idx="5">
                  <c:v>33218</c:v>
                </c:pt>
                <c:pt idx="8">
                  <c:v>33371</c:v>
                </c:pt>
                <c:pt idx="11">
                  <c:v>32656</c:v>
                </c:pt>
                <c:pt idx="14">
                  <c:v>31176</c:v>
                </c:pt>
              </c:numCache>
            </c:numRef>
          </c:val>
          <c:extLst>
            <c:ext xmlns:c16="http://schemas.microsoft.com/office/drawing/2014/chart" uri="{C3380CC4-5D6E-409C-BE32-E72D297353CC}">
              <c16:uniqueId val="{00000000-EA0A-4A50-BF05-39BC05C9A5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4146</c:v>
                </c:pt>
                <c:pt idx="5">
                  <c:v>3854</c:v>
                </c:pt>
                <c:pt idx="8">
                  <c:v>3508</c:v>
                </c:pt>
                <c:pt idx="11">
                  <c:v>3014</c:v>
                </c:pt>
                <c:pt idx="14">
                  <c:v>2632</c:v>
                </c:pt>
              </c:numCache>
            </c:numRef>
          </c:val>
          <c:extLst>
            <c:ext xmlns:c16="http://schemas.microsoft.com/office/drawing/2014/chart" uri="{C3380CC4-5D6E-409C-BE32-E72D297353CC}">
              <c16:uniqueId val="{00000001-EA0A-4A50-BF05-39BC05C9A5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12192</c:v>
                </c:pt>
                <c:pt idx="5">
                  <c:v>11290</c:v>
                </c:pt>
                <c:pt idx="8">
                  <c:v>9439</c:v>
                </c:pt>
                <c:pt idx="11">
                  <c:v>10710</c:v>
                </c:pt>
                <c:pt idx="14">
                  <c:v>11746</c:v>
                </c:pt>
              </c:numCache>
            </c:numRef>
          </c:val>
          <c:extLst>
            <c:ext xmlns:c16="http://schemas.microsoft.com/office/drawing/2014/chart" uri="{C3380CC4-5D6E-409C-BE32-E72D297353CC}">
              <c16:uniqueId val="{00000002-EA0A-4A50-BF05-39BC05C9A5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A-4A50-BF05-39BC05C9A5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A-4A50-BF05-39BC05C9A5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c:v>
                </c:pt>
                <c:pt idx="3">
                  <c:v>15</c:v>
                </c:pt>
                <c:pt idx="6">
                  <c:v>15</c:v>
                </c:pt>
                <c:pt idx="9">
                  <c:v>15</c:v>
                </c:pt>
                <c:pt idx="12">
                  <c:v>14</c:v>
                </c:pt>
              </c:numCache>
            </c:numRef>
          </c:val>
          <c:extLst>
            <c:ext xmlns:c16="http://schemas.microsoft.com/office/drawing/2014/chart" uri="{C3380CC4-5D6E-409C-BE32-E72D297353CC}">
              <c16:uniqueId val="{00000005-EA0A-4A50-BF05-39BC05C9A5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6425</c:v>
                </c:pt>
                <c:pt idx="3">
                  <c:v>6281</c:v>
                </c:pt>
                <c:pt idx="6">
                  <c:v>6115</c:v>
                </c:pt>
                <c:pt idx="9">
                  <c:v>6016</c:v>
                </c:pt>
                <c:pt idx="12">
                  <c:v>5645</c:v>
                </c:pt>
              </c:numCache>
            </c:numRef>
          </c:val>
          <c:extLst>
            <c:ext xmlns:c16="http://schemas.microsoft.com/office/drawing/2014/chart" uri="{C3380CC4-5D6E-409C-BE32-E72D297353CC}">
              <c16:uniqueId val="{00000006-EA0A-4A50-BF05-39BC05C9A5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85</c:v>
                </c:pt>
                <c:pt idx="3">
                  <c:v>64</c:v>
                </c:pt>
                <c:pt idx="6">
                  <c:v>43</c:v>
                </c:pt>
                <c:pt idx="9">
                  <c:v>21</c:v>
                </c:pt>
                <c:pt idx="12">
                  <c:v>0</c:v>
                </c:pt>
              </c:numCache>
            </c:numRef>
          </c:val>
          <c:extLst>
            <c:ext xmlns:c16="http://schemas.microsoft.com/office/drawing/2014/chart" uri="{C3380CC4-5D6E-409C-BE32-E72D297353CC}">
              <c16:uniqueId val="{00000007-EA0A-4A50-BF05-39BC05C9A5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10665</c:v>
                </c:pt>
                <c:pt idx="3">
                  <c:v>10193</c:v>
                </c:pt>
                <c:pt idx="6">
                  <c:v>8923</c:v>
                </c:pt>
                <c:pt idx="9">
                  <c:v>7602</c:v>
                </c:pt>
                <c:pt idx="12">
                  <c:v>6727</c:v>
                </c:pt>
              </c:numCache>
            </c:numRef>
          </c:val>
          <c:extLst>
            <c:ext xmlns:c16="http://schemas.microsoft.com/office/drawing/2014/chart" uri="{C3380CC4-5D6E-409C-BE32-E72D297353CC}">
              <c16:uniqueId val="{00000008-EA0A-4A50-BF05-39BC05C9A5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A-4A50-BF05-39BC05C9A5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26665</c:v>
                </c:pt>
                <c:pt idx="3">
                  <c:v>26060</c:v>
                </c:pt>
                <c:pt idx="6">
                  <c:v>27421</c:v>
                </c:pt>
                <c:pt idx="9">
                  <c:v>28504</c:v>
                </c:pt>
                <c:pt idx="12">
                  <c:v>28857</c:v>
                </c:pt>
              </c:numCache>
            </c:numRef>
          </c:val>
          <c:extLst>
            <c:ext xmlns:c16="http://schemas.microsoft.com/office/drawing/2014/chart" uri="{C3380CC4-5D6E-409C-BE32-E72D297353CC}">
              <c16:uniqueId val="{0000000A-EA0A-4A50-BF05-39BC05C9A58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0A-4A50-BF05-39BC05C9A5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3238</c:v>
                </c:pt>
                <c:pt idx="1">
                  <c:v>3642</c:v>
                </c:pt>
                <c:pt idx="2">
                  <c:v>3617</c:v>
                </c:pt>
              </c:numCache>
            </c:numRef>
          </c:val>
          <c:extLst>
            <c:ext xmlns:c16="http://schemas.microsoft.com/office/drawing/2014/chart" uri="{C3380CC4-5D6E-409C-BE32-E72D297353CC}">
              <c16:uniqueId val="{00000000-4828-457D-AC75-D1E5C51F01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313</c:v>
                </c:pt>
                <c:pt idx="1">
                  <c:v>313</c:v>
                </c:pt>
                <c:pt idx="2">
                  <c:v>314</c:v>
                </c:pt>
              </c:numCache>
            </c:numRef>
          </c:val>
          <c:extLst>
            <c:ext xmlns:c16="http://schemas.microsoft.com/office/drawing/2014/chart" uri="{C3380CC4-5D6E-409C-BE32-E72D297353CC}">
              <c16:uniqueId val="{00000001-4828-457D-AC75-D1E5C51F01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4325</c:v>
                </c:pt>
                <c:pt idx="1">
                  <c:v>5288</c:v>
                </c:pt>
                <c:pt idx="2">
                  <c:v>6264</c:v>
                </c:pt>
              </c:numCache>
            </c:numRef>
          </c:val>
          <c:extLst>
            <c:ext xmlns:c16="http://schemas.microsoft.com/office/drawing/2014/chart" uri="{C3380CC4-5D6E-409C-BE32-E72D297353CC}">
              <c16:uniqueId val="{00000002-4828-457D-AC75-D1E5C51F01B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3か年平均の実質公債費比率は</a:t>
          </a:r>
          <a:r>
            <a:rPr kumimoji="1" lang="en-US" altLang="ja-JP" sz="1400">
              <a:latin typeface="ＭＳ ゴシック"/>
              <a:ea typeface="ＭＳ ゴシック"/>
            </a:rPr>
            <a:t>1.8</a:t>
          </a:r>
          <a:r>
            <a:rPr kumimoji="1" lang="ja-JP" altLang="en-US" sz="1400">
              <a:latin typeface="ＭＳ ゴシック"/>
              <a:ea typeface="ＭＳ ゴシック"/>
            </a:rPr>
            <a:t>％で、前年と比較して</a:t>
          </a:r>
          <a:r>
            <a:rPr kumimoji="1" lang="en-US" altLang="ja-JP" sz="1400">
              <a:latin typeface="ＭＳ ゴシック"/>
              <a:ea typeface="ＭＳ ゴシック"/>
            </a:rPr>
            <a:t>0.1</a:t>
          </a:r>
          <a:r>
            <a:rPr kumimoji="1" lang="ja-JP" altLang="en-US" sz="1400">
              <a:latin typeface="ＭＳ ゴシック"/>
              <a:ea typeface="ＭＳ ゴシック"/>
            </a:rPr>
            <a:t>ポイント減少している。これは、継続して市債発行額の抑制に取り組んでいる成果と考えられる。</a:t>
          </a:r>
        </a:p>
        <a:p>
          <a:r>
            <a:rPr kumimoji="1" lang="ja-JP" altLang="en-US" sz="1400">
              <a:latin typeface="ＭＳ ゴシック"/>
              <a:ea typeface="ＭＳ ゴシック"/>
            </a:rPr>
            <a:t>　今後も「第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期財政健全化推進計画」に基づき、計画的な市債の発行に努め、一層の財政の健全化を図っていく。</a:t>
          </a: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一般会計等に係る地方債の現在高については、353百万円増加し、充当可能基金等については、</a:t>
          </a:r>
          <a:r>
            <a:rPr kumimoji="1" lang="en-US" altLang="ja-JP" sz="1400">
              <a:latin typeface="ＭＳ ゴシック"/>
              <a:ea typeface="ＭＳ ゴシック"/>
            </a:rPr>
            <a:t>1,036</a:t>
          </a:r>
          <a:r>
            <a:rPr kumimoji="1" lang="ja-JP" altLang="en-US" sz="1400">
              <a:latin typeface="ＭＳ ゴシック"/>
              <a:ea typeface="ＭＳ ゴシック"/>
            </a:rPr>
            <a:t>百万円増加している。主な要因として、庁舎建設等に伴う市債発行額の増、公共施設整備基金の増などが挙げられる。</a:t>
          </a:r>
        </a:p>
        <a:p>
          <a:r>
            <a:rPr kumimoji="1" lang="ja-JP" altLang="en-US" sz="1400">
              <a:latin typeface="ＭＳ ゴシック"/>
              <a:ea typeface="ＭＳ ゴシック"/>
            </a:rPr>
            <a:t>　これらの要因により、分子全体で見ると若干の減となっており、本年においても将来負担比率は「－」となった。</a:t>
          </a:r>
        </a:p>
        <a:p>
          <a:r>
            <a:rPr kumimoji="1" lang="ja-JP" altLang="en-US" sz="1400">
              <a:latin typeface="ＭＳ ゴシック"/>
              <a:ea typeface="ＭＳ ゴシック"/>
            </a:rPr>
            <a:t>　引き続き「第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期財政健全化推進計画」に基づき、市債の発行の抑制等に取り組み、健全財政の確保に努める。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栃木県鹿沼市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前年度と比較して952百万円の増となった。主な理由としては、次年度以降に予定される大型建設事業に対応するため公共施設整備基金に積み立てたことが挙げられる。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「第</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期財政健全化推進計画」に基づき、基金の確保に努めるとともに、特定目的基金の繰入においては、計画的に行う必要がある。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公共施設の整備に充てるものである。「かぬま・あわの振興基金」については、地域振興のために実施する事業に充てるものである。「職員退職手当基金」については、職員に給する退職手当の財源に充てるものである。「こどもみらい基金」については、こどもの貧困対策・子育て支援に充てるものである。「庁舎建設基金」については、新庁舎建設に充て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については、今後の大型建設事業に対応するため積み立てを行った。「職員退職手当基金」については、今後の退職手当の増減に対応するため積み立てを行った。また「こどもみらい基金」については、ふるさとかぬま寄附金を積み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一方、「庁舎建設基金」については、新庁舎整備工事の財源として計画的に取崩しを行ったため減となった。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「公共施設整備基金」は、第</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次総合計画（令和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年）に基づき老朽化した公共施設の更新・修繕に備え、計画的に積み立て、繰入を行っていく。「かぬま・あわの振興基金」は、原資となった合併特例債の償還が令和２年度に完了したことを踏まえ、国県補助金等の特定財源が見込めない施設の更新や修繕等に有効活用していく。「こどもみらい基金」はこどもの貧困対策など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「第6期財政健全化推進計画」に基づき、財政調整基金残高を令和8年度末までに</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億円以上とするという目標のもと、計画的に積み立てを行っている。令和3年度と比較すると25百万円減少したが、目標水準には達している。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「第</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期財政健全化推進計画」において、令和</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年度末の残高目標値を標準財政規模の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％以上となる</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億円を堅持したうえに令和元年の東日本台風に際し、災害復旧対策に向け</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億円の基金取り崩しを行った経緯を踏まえ、</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億円を加えた</a:t>
          </a:r>
          <a:r>
            <a:rPr kumimoji="1" lang="en-US" altLang="ja-JP" sz="1300">
              <a:solidFill>
                <a:schemeClr val="dk1"/>
              </a:solidFill>
              <a:effectLst/>
              <a:latin typeface="ＭＳ ゴシック"/>
              <a:ea typeface="ＭＳ ゴシック"/>
              <a:cs typeface="+mn-cs"/>
            </a:rPr>
            <a:t>33</a:t>
          </a:r>
          <a:r>
            <a:rPr kumimoji="1" lang="ja-JP" altLang="en-US" sz="1300">
              <a:solidFill>
                <a:schemeClr val="dk1"/>
              </a:solidFill>
              <a:effectLst/>
              <a:latin typeface="ＭＳ ゴシック"/>
              <a:ea typeface="ＭＳ ゴシック"/>
              <a:cs typeface="+mn-cs"/>
            </a:rPr>
            <a:t>億円とした。令和4年度末において目標は達成しているが、今後、災害等の緊急事態が発生した場合においても、安定した財政基盤を維持できるように努めていく。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23</a:t>
          </a:r>
          <a:r>
            <a:rPr kumimoji="1" lang="ja-JP" altLang="en-US" sz="1300">
              <a:solidFill>
                <a:schemeClr val="dk1"/>
              </a:solidFill>
              <a:effectLst/>
              <a:latin typeface="ＭＳ ゴシック"/>
              <a:ea typeface="ＭＳ ゴシック"/>
              <a:cs typeface="+mn-cs"/>
            </a:rPr>
            <a:t>年度以降、大きな増減はない。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借換を前提とした借入や、繰上償還等の計画が無いため減債基金への積み立ては行っていない。しかしながら、今後、利率の上昇等の財政負担や繰上償還等が生じた際への対応を考え、計画的な運用を図っ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DB00BEC-15B7-4D6B-86B2-39BB5B24B2D4}"/>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1587D82-9CAD-49A0-9890-62D782E3B46E}"/>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161F8E0-E51E-4A03-9076-3BE34288D98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B285DFD-5AA5-4A4F-B5D6-0B9AD5B89D77}"/>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78AF651-AE8C-4149-8B8C-75041234ABD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2C60EEF-332D-4319-9D4B-8468B559FB1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865CB53-5FA3-4FD0-A3D5-61745F7C7D7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5AEF506-7452-4739-AB2F-AEA3C0731DA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DEE4A0-5B68-4C69-8715-70B4EBFD21E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E924B00-6E3D-408B-91A8-5EA246C37A4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94,606
93,132
490.64
48,654,681
46,433,358
1,243,670
23,452,069
28,856,875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0AFB726-C28C-4C2B-8FEF-F22B4ABA5124}"/>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D06398A-38EB-4A4E-B5CF-F75E5E7B888A}"/>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B6AC25E-4582-454D-A01A-F9CD7D93BC8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E75E6F2-D4BA-4CB6-B7C6-4C7F1D44534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F0AF538-1DFB-4671-930E-316A2C6A256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E5A1D9C-DF02-4116-8E41-C95EAC94688E}"/>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8322CF2-50A6-4893-93C5-05C07D87B11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CF148D-679E-4F63-AD65-6FFF4C045A5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9522703-1B59-4687-9024-CB6F8A3EBCE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2D0AEBC-443F-45C4-B57B-7D23410329D4}"/>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A9A7F7B-59C2-4A1C-9221-8A136849187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5040B82-6C76-4304-8D91-C6AE5E52BC2D}"/>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85625B-9E7F-4F5B-877B-6DE15D5AE4AD}"/>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7ED3242-CA6F-4FBB-96DC-2B78EEE853B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2636FD2-E29D-4ED2-9ED4-AFB9AD3FB9DC}"/>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7A848ED-41FF-41B0-8099-7FA0EDE7C068}"/>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0DCEB46-7307-4977-99B2-D3A739A2A07F}"/>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CC61C45-1982-4BFB-9EE6-4A132259FE8A}"/>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D223A81-1A4A-4A5F-9552-3C7233CC5BB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55F3403-19B3-4D7F-A182-3AB2E61DD01E}"/>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0A60079-A4EA-45D1-8FF0-B19C6FA44C8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4AE0852-23B0-42BD-A49D-2AA0EA896CD7}"/>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BC27F26-1CE9-430D-8241-A55D3F1BBDAA}"/>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D3F6088-2B18-4C6F-8383-ACB7EA8D338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523A0E2-D428-44E5-96F0-BD9E02CF10E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FB4B8D5-B439-4606-8A1B-B836BB75E891}"/>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E20EDBF-AD81-41D5-98DE-8BAC58D3206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5F9561-79BE-4EB9-A103-E2F88A90E96C}"/>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93CC7B8-2342-47FB-8BF3-C4B2ADA55472}"/>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61321BE-A7BD-46D1-B998-0C99772E84B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547BF53-74FC-48FD-B8B8-4E6DF679CE8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46DCEF4-C792-4B22-A417-B3A067B038F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8DEB50E-69BA-444F-8499-24A796C2B9B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1484F96-10F0-45C0-9014-A44690483D83}"/>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3FD31F1-7B41-4A62-B584-42B793495CF2}"/>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6DAD81F-7C48-4ED0-8EA7-43CB91DB81B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B37450-5B9D-409A-A22D-016A434E744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43C074C-AE02-4A0C-A4D5-8446991855D4}"/>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C0F8F46-B4B2-4167-AB71-5500862EEC7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5239325-ED08-4346-99CF-988F691D5894}"/>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C3A1B50-D527-4588-8B2C-58B3E5CB902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2FC2601-5BC8-4CAD-A164-3A6552FF2142}"/>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BBA7A5C-1492-4E8B-BD63-23BE084802F8}"/>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C7C7B69-0072-4AD0-8D32-9AB25C6231AA}"/>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9BC8CF3-70D4-42B4-986C-4D62E1C4223A}"/>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6589382-2DDD-4D4D-856B-8E572B9A1CA1}"/>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EF1C55-167F-4564-889F-DEA80C2DC51A}"/>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86A0FB4-E9CA-4201-8DDE-D08766E1197C}"/>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23EC1A9-8F40-42B7-922B-134BDB055C34}"/>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A275937-A92A-4AEB-BDBD-7F480FB2936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3817430-53EB-45E9-B9E6-D00FFB80863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B194DAD-BA42-44C5-B1F4-03F5353CADE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41AD80A-C1BD-4E7A-B6B8-7628D96495AE}"/>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19A00290-35EC-40A6-BB99-ED3E47E10A2F}"/>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77E7A775-6338-4B16-848D-1EAA7A9640E0}"/>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93A8CC8B-FADC-488D-A7C9-7F36773CDAC2}"/>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DC521740-EF1F-4B09-9B7B-C3555F841F26}"/>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1E03C585-6E76-4C7A-A9F4-D60876DF8B6D}"/>
            </a:ext>
          </a:extLst>
        </xdr:cNvPr>
        <xdr:cNvCxnSpPr/>
      </xdr:nvCxnSpPr>
      <xdr:spPr>
        <a:xfrm>
          <a:off x="3752850" y="698641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71EB024C-F3B6-4C3E-B571-49EF4FEBC34F}"/>
            </a:ext>
          </a:extLst>
        </xdr:cNvPr>
        <xdr:cNvSpPr txBox="1"/>
      </xdr:nvSpPr>
      <xdr:spPr>
        <a:xfrm>
          <a:off x="4584700" y="6773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DC557BB9-75C0-46AD-8DE0-7BF763DFD78F}"/>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3978263E-9CB2-40BF-98DB-CA80B1B12093}"/>
            </a:ext>
          </a:extLst>
        </xdr:cNvPr>
        <xdr:cNvCxnSpPr/>
      </xdr:nvCxnSpPr>
      <xdr:spPr>
        <a:xfrm>
          <a:off x="2940050" y="6959600"/>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FD889C9D-3950-4351-9583-A5ECD8DF7AF2}"/>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7E744DF4-501D-4446-B2C4-B4739DD90368}"/>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EDC1B6CA-AA48-409B-8E99-F38D0C5B4FC5}"/>
            </a:ext>
          </a:extLst>
        </xdr:cNvPr>
        <xdr:cNvCxnSpPr/>
      </xdr:nvCxnSpPr>
      <xdr:spPr>
        <a:xfrm>
          <a:off x="2127250" y="69596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2B70316-796D-4526-B97B-C072BF0D614C}"/>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1077F7B1-0479-4FA5-A27B-5F98398274CE}"/>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CBCEA5E1-CB0C-41C4-B572-CD9F64E6988A}"/>
            </a:ext>
          </a:extLst>
        </xdr:cNvPr>
        <xdr:cNvCxnSpPr/>
      </xdr:nvCxnSpPr>
      <xdr:spPr>
        <a:xfrm>
          <a:off x="1333500" y="6959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36A92CF-2FD0-425E-B1DE-1F3603C1F29D}"/>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FD07B91B-EECE-4A5E-BF28-046A1FC0FCDD}"/>
            </a:ext>
          </a:extLst>
        </xdr:cNvPr>
        <xdr:cNvSpPr txBox="1"/>
      </xdr:nvSpPr>
      <xdr:spPr>
        <a:xfrm>
          <a:off x="178435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7F662094-416F-435B-BA8B-D569EC8062C4}"/>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106CB0D6-1800-40A5-9EC7-B76501C132FA}"/>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AE36B57-4DAC-484C-BC0C-EFCE5B52C6C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1D5728B-F6A2-48D7-8570-B9E9798C7AA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9F5DF8-9344-4EB3-92A1-4A8B7B2CACC1}"/>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415AD85-6F55-432D-B368-DF7CC56777E8}"/>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7103CEB-32F2-45C8-A268-D0E75A1472F8}"/>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B051220F-B490-4505-A6D6-6B207940F0E5}"/>
            </a:ext>
          </a:extLst>
        </xdr:cNvPr>
        <xdr:cNvSpPr/>
      </xdr:nvSpPr>
      <xdr:spPr>
        <a:xfrm>
          <a:off x="4464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5BC7B3A7-837B-45AE-86B2-2C6D898C6BB6}"/>
            </a:ext>
          </a:extLst>
        </xdr:cNvPr>
        <xdr:cNvSpPr txBox="1"/>
      </xdr:nvSpPr>
      <xdr:spPr>
        <a:xfrm>
          <a:off x="4584700" y="69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9B939F9-6738-47E5-A300-CB0C87BF0A97}"/>
            </a:ext>
          </a:extLst>
        </xdr:cNvPr>
        <xdr:cNvSpPr/>
      </xdr:nvSpPr>
      <xdr:spPr>
        <a:xfrm>
          <a:off x="3702050" y="6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864E4C18-BF86-4735-8365-97927EC38C20}"/>
            </a:ext>
          </a:extLst>
        </xdr:cNvPr>
        <xdr:cNvSpPr txBox="1"/>
      </xdr:nvSpPr>
      <xdr:spPr>
        <a:xfrm>
          <a:off x="3409950" y="70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6F1D0766-6170-42D6-8643-97343BCFD67E}"/>
            </a:ext>
          </a:extLst>
        </xdr:cNvPr>
        <xdr:cNvSpPr/>
      </xdr:nvSpPr>
      <xdr:spPr>
        <a:xfrm>
          <a:off x="28892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FD7A9B12-4FC0-40F3-ABB1-510737A35769}"/>
            </a:ext>
          </a:extLst>
        </xdr:cNvPr>
        <xdr:cNvSpPr txBox="1"/>
      </xdr:nvSpPr>
      <xdr:spPr>
        <a:xfrm>
          <a:off x="25971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2161C2B1-D840-4932-BB97-496EE820EB63}"/>
            </a:ext>
          </a:extLst>
        </xdr:cNvPr>
        <xdr:cNvSpPr/>
      </xdr:nvSpPr>
      <xdr:spPr>
        <a:xfrm>
          <a:off x="20955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DB19C706-505C-48B5-B053-4ED3FCFE4751}"/>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F716C9F6-E909-44D4-8077-E217120AD1B6}"/>
            </a:ext>
          </a:extLst>
        </xdr:cNvPr>
        <xdr:cNvSpPr/>
      </xdr:nvSpPr>
      <xdr:spPr>
        <a:xfrm>
          <a:off x="12827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E040C9A8-80B8-4F62-992F-9F0BF3E5567E}"/>
            </a:ext>
          </a:extLst>
        </xdr:cNvPr>
        <xdr:cNvSpPr txBox="1"/>
      </xdr:nvSpPr>
      <xdr:spPr>
        <a:xfrm>
          <a:off x="9715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415C5A5-97B8-4015-A0FF-4973B1E2C0C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7D8BDB8-9E43-4A89-9501-F0EA67A4D23A}"/>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3C7107B-574E-423C-BAFA-D90FAA8668E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86C8753-A54E-4855-8BEE-DFE5E7748B8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D7E9897-133E-4899-9823-4121A817973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7AB9DB1-DB86-4F1E-B3DD-E7BF99B42711}"/>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ACC3A1E-58A5-45EC-B24F-3D20E4DF919D}"/>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29D6468-A39B-4CC5-A31A-61DBD28F5F6A}"/>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1F1435E-8C5D-4F3E-B391-306399A64218}"/>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80BFC92-594E-4FFB-9EC7-58F2D341FB7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E59F33F-6AA0-485C-9990-CAA9A4BE5BD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42CF87B-19E9-4CEB-B8DF-CD6313AF9AC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497F2B4-1202-4D24-A73F-617AA9033ACF}"/>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％となり前年と比較し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収入については、市税が増となる一方で、地方交付税及び臨時財政対策債等が大幅に減少となったことが挙げられる。また、支出については、退職手当の増による人件費の増や、物価高騰による物件費の増等が挙げられる。引き続き、事務事業の見直しを進めるともに、全ての事務事業の優先度を厳しく点検し、優先度の低い事務事業について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E000C0E-F71E-4C0F-8DCD-3895485AD2B7}"/>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CAD18D7-7D93-4C1B-BED8-81735233F58A}"/>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6E6A899-4EB4-4E0D-9DA1-7A9953C398E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BA31BD4-3E4F-4969-97A9-E179C81D9E35}"/>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34CB8D06-F792-4481-A5D7-70A9A3A292A4}"/>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C365FBB1-C9C7-4BFC-BBFA-F875645C5DCF}"/>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28F427AA-A98F-46D1-BFDF-225B9BE55E55}"/>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869060C-201B-46B2-AE15-A810A891F4FC}"/>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F26C7B50-D988-404A-A6DC-8BFFE207424C}"/>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ACFB983-0C91-4708-8A85-43A173610BF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69F6287-A97D-44CA-8B2E-4BB1EB39B5C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C7247ECB-273A-4954-BFC5-3F3361AE04E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23AE430D-D312-4680-A38B-AFE5D869ACF8}"/>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C0685844-BDE1-4FD8-B2E4-863F224C768E}"/>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911BBEC-5468-4BA6-AA2A-103F3F94ACB7}"/>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676D339C-4FD7-4B4E-BF8B-908238EA9915}"/>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9B389CB-6C47-4F8B-BE52-F290CB5A9A5F}"/>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7C2965D0-74D4-4BBA-B935-E0233511052A}"/>
            </a:ext>
          </a:extLst>
        </xdr:cNvPr>
        <xdr:cNvCxnSpPr/>
      </xdr:nvCxnSpPr>
      <xdr:spPr>
        <a:xfrm>
          <a:off x="3752850" y="10118090"/>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274C76AE-5F28-4246-BAEA-41CC57B721B7}"/>
            </a:ext>
          </a:extLst>
        </xdr:cNvPr>
        <xdr:cNvSpPr txBox="1"/>
      </xdr:nvSpPr>
      <xdr:spPr>
        <a:xfrm>
          <a:off x="4584700" y="103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D48641B5-44FA-4317-9361-2FF0C58AD8A1}"/>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8042A0C3-1150-491C-A643-B0A794E38C45}"/>
            </a:ext>
          </a:extLst>
        </xdr:cNvPr>
        <xdr:cNvCxnSpPr/>
      </xdr:nvCxnSpPr>
      <xdr:spPr>
        <a:xfrm flipV="1">
          <a:off x="2940050" y="10118090"/>
          <a:ext cx="812800" cy="2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1D67D917-F2DF-40BB-BE2B-662C482988EC}"/>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D89CCB4C-74DA-490F-B3BB-3FA752EF10B2}"/>
            </a:ext>
          </a:extLst>
        </xdr:cNvPr>
        <xdr:cNvSpPr txBox="1"/>
      </xdr:nvSpPr>
      <xdr:spPr>
        <a:xfrm>
          <a:off x="3409950" y="1027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132397</xdr:rowOff>
    </xdr:to>
    <xdr:cxnSp macro="">
      <xdr:nvCxnSpPr>
        <xdr:cNvPr id="134" name="直線コネクタ 133">
          <a:extLst>
            <a:ext uri="{FF2B5EF4-FFF2-40B4-BE49-F238E27FC236}">
              <a16:creationId xmlns:a16="http://schemas.microsoft.com/office/drawing/2014/main" id="{96A3DF06-C083-4CAF-8C8F-7A6E28207E18}"/>
            </a:ext>
          </a:extLst>
        </xdr:cNvPr>
        <xdr:cNvCxnSpPr/>
      </xdr:nvCxnSpPr>
      <xdr:spPr>
        <a:xfrm flipV="1">
          <a:off x="2127250" y="10322878"/>
          <a:ext cx="8128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7DC6275-AFEB-4DED-951B-C39539562352}"/>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60D0AB45-7E3C-45A9-9DBB-609C3DF4247D}"/>
            </a:ext>
          </a:extLst>
        </xdr:cNvPr>
        <xdr:cNvSpPr txBox="1"/>
      </xdr:nvSpPr>
      <xdr:spPr>
        <a:xfrm>
          <a:off x="2597150" y="1053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132397</xdr:rowOff>
    </xdr:to>
    <xdr:cxnSp macro="">
      <xdr:nvCxnSpPr>
        <xdr:cNvPr id="137" name="直線コネクタ 136">
          <a:extLst>
            <a:ext uri="{FF2B5EF4-FFF2-40B4-BE49-F238E27FC236}">
              <a16:creationId xmlns:a16="http://schemas.microsoft.com/office/drawing/2014/main" id="{A0159C88-D8BC-4C17-933F-A0DE0E05570E}"/>
            </a:ext>
          </a:extLst>
        </xdr:cNvPr>
        <xdr:cNvCxnSpPr/>
      </xdr:nvCxnSpPr>
      <xdr:spPr>
        <a:xfrm>
          <a:off x="1333500" y="10527665"/>
          <a:ext cx="79375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1181FBB0-96E5-42C1-9D0A-4F77E2959460}"/>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CFCF5606-BE3C-41A7-BE51-2617ADCD3C2F}"/>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242E9092-4344-46BE-9790-BCC92B090565}"/>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53AC45F8-BA55-46B6-BE0D-F8F177C66C50}"/>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5D817928-9DAB-4BD9-8120-FBCBCA867052}"/>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3B11B3C-5BBC-4285-A204-EECBB9EB94E1}"/>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25CEBD9-4DDA-461F-B2FC-8662F0475FF8}"/>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383E509-1BDF-48E6-8E37-8269B182584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A7D64B-A05C-483B-BE3D-F1FE84D829D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6BB33C21-CA2C-4ADD-B893-9700AE07C2D2}"/>
            </a:ext>
          </a:extLst>
        </xdr:cNvPr>
        <xdr:cNvSpPr/>
      </xdr:nvSpPr>
      <xdr:spPr>
        <a:xfrm>
          <a:off x="4464050" y="1032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E1DBC4F1-BA3D-42E8-999F-AF2234AABA9B}"/>
            </a:ext>
          </a:extLst>
        </xdr:cNvPr>
        <xdr:cNvSpPr txBox="1"/>
      </xdr:nvSpPr>
      <xdr:spPr>
        <a:xfrm>
          <a:off x="4584700" y="101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49" name="楕円 148">
          <a:extLst>
            <a:ext uri="{FF2B5EF4-FFF2-40B4-BE49-F238E27FC236}">
              <a16:creationId xmlns:a16="http://schemas.microsoft.com/office/drawing/2014/main" id="{9573FD40-F4DD-46CA-A832-B7E3371B2F22}"/>
            </a:ext>
          </a:extLst>
        </xdr:cNvPr>
        <xdr:cNvSpPr/>
      </xdr:nvSpPr>
      <xdr:spPr>
        <a:xfrm>
          <a:off x="3702050" y="10073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0" name="テキスト ボックス 149">
          <a:extLst>
            <a:ext uri="{FF2B5EF4-FFF2-40B4-BE49-F238E27FC236}">
              <a16:creationId xmlns:a16="http://schemas.microsoft.com/office/drawing/2014/main" id="{26444B75-41B3-4B01-BB0E-6090EC76DDF5}"/>
            </a:ext>
          </a:extLst>
        </xdr:cNvPr>
        <xdr:cNvSpPr txBox="1"/>
      </xdr:nvSpPr>
      <xdr:spPr>
        <a:xfrm>
          <a:off x="3409950" y="984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65E316A9-BC45-4CC2-A9ED-3146C9980691}"/>
            </a:ext>
          </a:extLst>
        </xdr:cNvPr>
        <xdr:cNvSpPr/>
      </xdr:nvSpPr>
      <xdr:spPr>
        <a:xfrm>
          <a:off x="2889250" y="102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31EB534A-0109-47A2-BD21-2E81C3A6F719}"/>
            </a:ext>
          </a:extLst>
        </xdr:cNvPr>
        <xdr:cNvSpPr txBox="1"/>
      </xdr:nvSpPr>
      <xdr:spPr>
        <a:xfrm>
          <a:off x="2597150" y="1005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81597</xdr:rowOff>
    </xdr:from>
    <xdr:to>
      <xdr:col>11</xdr:col>
      <xdr:colOff>82550</xdr:colOff>
      <xdr:row>64</xdr:row>
      <xdr:rowOff>11747</xdr:rowOff>
    </xdr:to>
    <xdr:sp macro="" textlink="">
      <xdr:nvSpPr>
        <xdr:cNvPr id="153" name="楕円 152">
          <a:extLst>
            <a:ext uri="{FF2B5EF4-FFF2-40B4-BE49-F238E27FC236}">
              <a16:creationId xmlns:a16="http://schemas.microsoft.com/office/drawing/2014/main" id="{1CCCBBE8-6D7A-4953-80B1-9F35700D4771}"/>
            </a:ext>
          </a:extLst>
        </xdr:cNvPr>
        <xdr:cNvSpPr/>
      </xdr:nvSpPr>
      <xdr:spPr>
        <a:xfrm>
          <a:off x="2095500" y="104828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54" name="テキスト ボックス 153">
          <a:extLst>
            <a:ext uri="{FF2B5EF4-FFF2-40B4-BE49-F238E27FC236}">
              <a16:creationId xmlns:a16="http://schemas.microsoft.com/office/drawing/2014/main" id="{D3A03503-FA09-407D-8957-CE44103DF4CB}"/>
            </a:ext>
          </a:extLst>
        </xdr:cNvPr>
        <xdr:cNvSpPr txBox="1"/>
      </xdr:nvSpPr>
      <xdr:spPr>
        <a:xfrm>
          <a:off x="1784350" y="1056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5" name="楕円 154">
          <a:extLst>
            <a:ext uri="{FF2B5EF4-FFF2-40B4-BE49-F238E27FC236}">
              <a16:creationId xmlns:a16="http://schemas.microsoft.com/office/drawing/2014/main" id="{BA77DB22-2CC5-466D-A7A6-D1EA3F9B4563}"/>
            </a:ext>
          </a:extLst>
        </xdr:cNvPr>
        <xdr:cNvSpPr/>
      </xdr:nvSpPr>
      <xdr:spPr>
        <a:xfrm>
          <a:off x="1282700" y="10476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6" name="テキスト ボックス 155">
          <a:extLst>
            <a:ext uri="{FF2B5EF4-FFF2-40B4-BE49-F238E27FC236}">
              <a16:creationId xmlns:a16="http://schemas.microsoft.com/office/drawing/2014/main" id="{9DA9C730-5C0C-4C70-9D41-973262CD51AA}"/>
            </a:ext>
          </a:extLst>
        </xdr:cNvPr>
        <xdr:cNvSpPr txBox="1"/>
      </xdr:nvSpPr>
      <xdr:spPr>
        <a:xfrm>
          <a:off x="971550" y="1056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EB6BF2BB-6DFD-43FA-820A-69904E33CCC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B30E590A-7C4A-44E4-B44E-6802294C420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A8D1BC05-845C-4301-9E8C-4ADEBFFA662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7486A1A-DA1E-47C7-9ED3-B2A5D1DC3FDB}"/>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9E7EC8E5-946E-4A1E-9DE3-78DDDF60A98C}"/>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09A3FB7-D6B7-4E4F-90CD-E908E72C0D67}"/>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B005516B-8354-4885-922A-8207C5812D96}"/>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379E918-5B5A-42D6-BF11-AE44E6AE20E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D82478D-0045-4927-8F14-BE4E9277BA4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B223158-5B69-4B10-8183-20D6088F627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C710A6F3-A8CE-47A8-B34A-723CD259481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5A68207A-1B60-442D-9618-D06030F950DE}"/>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2512CF8-A21D-4308-A777-B402D70DDE9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人件費、物件費ともに増加した。類似団体や県内平均値と比較すると高い数値となっているため、引き続き定員管理の適正化や物件費等の抑制に努め、事業の効率化に努めていく。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8CD91F92-777F-4B8F-9657-A5F9C07623AF}"/>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40DCB771-CCEF-4AD6-B083-6217E670A75D}"/>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A0F9401-91C6-4E0B-80BE-22F0472FD8F2}"/>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CB67A75-CDC7-4C5B-B160-B6386A109ECB}"/>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A1B24B52-03F3-4098-94DD-92778EE8AD35}"/>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B47AC76-2E43-4613-BDBC-548D6D3649C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7AA403C5-F074-4D57-B764-3EB7ED2987B1}"/>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DBEB69DA-1860-4A02-9CA2-F2C66ECAEBDF}"/>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AB1CC65-D995-4C8A-B386-B83A006BD441}"/>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5B68CF8-90EE-4F7E-8025-AC2E0D0916D8}"/>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5F5FA57A-D121-481E-8674-4DAA8CB4E7AE}"/>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AABD0F7-8E1B-43C0-ACF7-EE8CEA098CF3}"/>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D06D6BB-F74D-40C3-9140-A8DFD2AB37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F9559C5-61B2-4833-A5B3-D365CCD05769}"/>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57DA5EF0-03C2-4E83-9972-15A5047ABCD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78044B3-E1CC-4C23-8934-05E6319A9C81}"/>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DAFCF6B2-049B-47E6-B43A-AB78D1642DF5}"/>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A9E3B588-9D1E-4486-A65F-D817C8797B4A}"/>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B9A7895A-C484-4462-9ED7-0A2C088471DE}"/>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787336D3-9F67-48E6-9B04-5B8B62EC9217}"/>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4A27E41C-FB3F-46B6-AD04-997F1AF08662}"/>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148703</xdr:rowOff>
    </xdr:from>
    <xdr:to>
      <xdr:col>23</xdr:col>
      <xdr:colOff>133350</xdr:colOff>
      <xdr:row>83</xdr:row>
      <xdr:rowOff>27668</xdr:rowOff>
    </xdr:to>
    <xdr:cxnSp macro="">
      <xdr:nvCxnSpPr>
        <xdr:cNvPr id="191" name="直線コネクタ 190">
          <a:extLst>
            <a:ext uri="{FF2B5EF4-FFF2-40B4-BE49-F238E27FC236}">
              <a16:creationId xmlns:a16="http://schemas.microsoft.com/office/drawing/2014/main" id="{CCC47A87-A8B5-47B0-85C0-FFE044C3745F}"/>
            </a:ext>
          </a:extLst>
        </xdr:cNvPr>
        <xdr:cNvCxnSpPr/>
      </xdr:nvCxnSpPr>
      <xdr:spPr>
        <a:xfrm>
          <a:off x="3752850" y="13686903"/>
          <a:ext cx="762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750CF406-23DB-4141-B316-F175A3CA31EF}"/>
            </a:ext>
          </a:extLst>
        </xdr:cNvPr>
        <xdr:cNvSpPr txBox="1"/>
      </xdr:nvSpPr>
      <xdr:spPr>
        <a:xfrm>
          <a:off x="4584700" y="13484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161AFAD5-819B-443E-95C1-FF28E6163D81}"/>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103532</xdr:rowOff>
    </xdr:from>
    <xdr:to>
      <xdr:col>19</xdr:col>
      <xdr:colOff>133350</xdr:colOff>
      <xdr:row>82</xdr:row>
      <xdr:rowOff>148703</xdr:rowOff>
    </xdr:to>
    <xdr:cxnSp macro="">
      <xdr:nvCxnSpPr>
        <xdr:cNvPr id="194" name="直線コネクタ 193">
          <a:extLst>
            <a:ext uri="{FF2B5EF4-FFF2-40B4-BE49-F238E27FC236}">
              <a16:creationId xmlns:a16="http://schemas.microsoft.com/office/drawing/2014/main" id="{5457EFE5-6626-4C46-A679-CF0AC3E1C00C}"/>
            </a:ext>
          </a:extLst>
        </xdr:cNvPr>
        <xdr:cNvCxnSpPr/>
      </xdr:nvCxnSpPr>
      <xdr:spPr>
        <a:xfrm>
          <a:off x="2940050" y="13641732"/>
          <a:ext cx="8128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C918E9F7-4E18-4771-9B67-36E0AE48B50C}"/>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1D92FFD4-D69A-49C2-8AB2-22A89B3A1D24}"/>
            </a:ext>
          </a:extLst>
        </xdr:cNvPr>
        <xdr:cNvSpPr txBox="1"/>
      </xdr:nvSpPr>
      <xdr:spPr>
        <a:xfrm>
          <a:off x="3409950" y="133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23324</xdr:rowOff>
    </xdr:from>
    <xdr:to>
      <xdr:col>15</xdr:col>
      <xdr:colOff>82550</xdr:colOff>
      <xdr:row>82</xdr:row>
      <xdr:rowOff>103532</xdr:rowOff>
    </xdr:to>
    <xdr:cxnSp macro="">
      <xdr:nvCxnSpPr>
        <xdr:cNvPr id="197" name="直線コネクタ 196">
          <a:extLst>
            <a:ext uri="{FF2B5EF4-FFF2-40B4-BE49-F238E27FC236}">
              <a16:creationId xmlns:a16="http://schemas.microsoft.com/office/drawing/2014/main" id="{569EA0BD-A6B5-4FD6-9A8D-3044157B0E77}"/>
            </a:ext>
          </a:extLst>
        </xdr:cNvPr>
        <xdr:cNvCxnSpPr/>
      </xdr:nvCxnSpPr>
      <xdr:spPr>
        <a:xfrm>
          <a:off x="2127250" y="13561524"/>
          <a:ext cx="8128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D663A4C6-230C-4ECA-A1A2-7DBA1949687E}"/>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8931884F-5404-4C25-8765-465403A5DD1A}"/>
            </a:ext>
          </a:extLst>
        </xdr:cNvPr>
        <xdr:cNvSpPr txBox="1"/>
      </xdr:nvSpPr>
      <xdr:spPr>
        <a:xfrm>
          <a:off x="2597150" y="1331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142540</xdr:rowOff>
    </xdr:from>
    <xdr:to>
      <xdr:col>11</xdr:col>
      <xdr:colOff>31750</xdr:colOff>
      <xdr:row>82</xdr:row>
      <xdr:rowOff>23324</xdr:rowOff>
    </xdr:to>
    <xdr:cxnSp macro="">
      <xdr:nvCxnSpPr>
        <xdr:cNvPr id="200" name="直線コネクタ 199">
          <a:extLst>
            <a:ext uri="{FF2B5EF4-FFF2-40B4-BE49-F238E27FC236}">
              <a16:creationId xmlns:a16="http://schemas.microsoft.com/office/drawing/2014/main" id="{F52D4AC1-CAB3-4FD3-A0DA-0F41B68C2726}"/>
            </a:ext>
          </a:extLst>
        </xdr:cNvPr>
        <xdr:cNvCxnSpPr/>
      </xdr:nvCxnSpPr>
      <xdr:spPr>
        <a:xfrm>
          <a:off x="1333500" y="13515640"/>
          <a:ext cx="79375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87FA4C0C-870B-49A1-9471-86673C211793}"/>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B5AA870B-D784-4CEC-BEF5-CB943FCDBF54}"/>
            </a:ext>
          </a:extLst>
        </xdr:cNvPr>
        <xdr:cNvSpPr txBox="1"/>
      </xdr:nvSpPr>
      <xdr:spPr>
        <a:xfrm>
          <a:off x="1784350" y="132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E84233B7-CE2E-4842-A4EF-96637A04369F}"/>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B6A3C729-946E-4EF2-95EA-3E80E17DEBB6}"/>
            </a:ext>
          </a:extLst>
        </xdr:cNvPr>
        <xdr:cNvSpPr txBox="1"/>
      </xdr:nvSpPr>
      <xdr:spPr>
        <a:xfrm>
          <a:off x="971550" y="132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A20C0AC8-A7F7-417D-81E1-0364E4BFD1E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650A47F4-0135-4FAC-A6CC-C5E2F572410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A24679B-28D5-40C9-BCFE-AF60C4DA5C4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C95F48D-9F75-44F7-814D-1D8FF7A3303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A96F1BE-E0C2-400B-8F16-99D1CDD87F62}"/>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148318</xdr:rowOff>
    </xdr:from>
    <xdr:to>
      <xdr:col>23</xdr:col>
      <xdr:colOff>184150</xdr:colOff>
      <xdr:row>83</xdr:row>
      <xdr:rowOff>78468</xdr:rowOff>
    </xdr:to>
    <xdr:sp macro="" textlink="">
      <xdr:nvSpPr>
        <xdr:cNvPr id="210" name="楕円 209">
          <a:extLst>
            <a:ext uri="{FF2B5EF4-FFF2-40B4-BE49-F238E27FC236}">
              <a16:creationId xmlns:a16="http://schemas.microsoft.com/office/drawing/2014/main" id="{FEE513A8-93DF-4CE7-9DDF-6281B8453A9E}"/>
            </a:ext>
          </a:extLst>
        </xdr:cNvPr>
        <xdr:cNvSpPr/>
      </xdr:nvSpPr>
      <xdr:spPr>
        <a:xfrm>
          <a:off x="4464050" y="13686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120395</xdr:rowOff>
    </xdr:from>
    <xdr:ext cx="762000" cy="259045"/>
    <xdr:sp macro="" textlink="">
      <xdr:nvSpPr>
        <xdr:cNvPr id="211" name="人件費・物件費等の状況該当値テキスト">
          <a:extLst>
            <a:ext uri="{FF2B5EF4-FFF2-40B4-BE49-F238E27FC236}">
              <a16:creationId xmlns:a16="http://schemas.microsoft.com/office/drawing/2014/main" id="{0D36E8FD-999A-45AA-9781-FBD44DEB51E6}"/>
            </a:ext>
          </a:extLst>
        </xdr:cNvPr>
        <xdr:cNvSpPr txBox="1"/>
      </xdr:nvSpPr>
      <xdr:spPr>
        <a:xfrm>
          <a:off x="4584700" y="136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97903</xdr:rowOff>
    </xdr:from>
    <xdr:to>
      <xdr:col>19</xdr:col>
      <xdr:colOff>184150</xdr:colOff>
      <xdr:row>83</xdr:row>
      <xdr:rowOff>28053</xdr:rowOff>
    </xdr:to>
    <xdr:sp macro="" textlink="">
      <xdr:nvSpPr>
        <xdr:cNvPr id="212" name="楕円 211">
          <a:extLst>
            <a:ext uri="{FF2B5EF4-FFF2-40B4-BE49-F238E27FC236}">
              <a16:creationId xmlns:a16="http://schemas.microsoft.com/office/drawing/2014/main" id="{7FCABBBC-A2F9-4623-9470-243098DA475A}"/>
            </a:ext>
          </a:extLst>
        </xdr:cNvPr>
        <xdr:cNvSpPr/>
      </xdr:nvSpPr>
      <xdr:spPr>
        <a:xfrm>
          <a:off x="3702050" y="13636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12830</xdr:rowOff>
    </xdr:from>
    <xdr:ext cx="736600" cy="259045"/>
    <xdr:sp macro="" textlink="">
      <xdr:nvSpPr>
        <xdr:cNvPr id="213" name="テキスト ボックス 212">
          <a:extLst>
            <a:ext uri="{FF2B5EF4-FFF2-40B4-BE49-F238E27FC236}">
              <a16:creationId xmlns:a16="http://schemas.microsoft.com/office/drawing/2014/main" id="{6A87662C-9EEA-4B1F-937A-28E5768E8688}"/>
            </a:ext>
          </a:extLst>
        </xdr:cNvPr>
        <xdr:cNvSpPr txBox="1"/>
      </xdr:nvSpPr>
      <xdr:spPr>
        <a:xfrm>
          <a:off x="3409950" y="1371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52732</xdr:rowOff>
    </xdr:from>
    <xdr:to>
      <xdr:col>15</xdr:col>
      <xdr:colOff>133350</xdr:colOff>
      <xdr:row>82</xdr:row>
      <xdr:rowOff>154332</xdr:rowOff>
    </xdr:to>
    <xdr:sp macro="" textlink="">
      <xdr:nvSpPr>
        <xdr:cNvPr id="214" name="楕円 213">
          <a:extLst>
            <a:ext uri="{FF2B5EF4-FFF2-40B4-BE49-F238E27FC236}">
              <a16:creationId xmlns:a16="http://schemas.microsoft.com/office/drawing/2014/main" id="{B3324A95-EAD7-41DE-A3E1-C5AF91BA0747}"/>
            </a:ext>
          </a:extLst>
        </xdr:cNvPr>
        <xdr:cNvSpPr/>
      </xdr:nvSpPr>
      <xdr:spPr>
        <a:xfrm>
          <a:off x="2889250" y="13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139109</xdr:rowOff>
    </xdr:from>
    <xdr:ext cx="762000" cy="259045"/>
    <xdr:sp macro="" textlink="">
      <xdr:nvSpPr>
        <xdr:cNvPr id="215" name="テキスト ボックス 214">
          <a:extLst>
            <a:ext uri="{FF2B5EF4-FFF2-40B4-BE49-F238E27FC236}">
              <a16:creationId xmlns:a16="http://schemas.microsoft.com/office/drawing/2014/main" id="{A07638DF-3A83-49CE-8EAF-3C8BB53D4C58}"/>
            </a:ext>
          </a:extLst>
        </xdr:cNvPr>
        <xdr:cNvSpPr txBox="1"/>
      </xdr:nvSpPr>
      <xdr:spPr>
        <a:xfrm>
          <a:off x="2597150" y="136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143974</xdr:rowOff>
    </xdr:from>
    <xdr:to>
      <xdr:col>11</xdr:col>
      <xdr:colOff>82550</xdr:colOff>
      <xdr:row>82</xdr:row>
      <xdr:rowOff>74124</xdr:rowOff>
    </xdr:to>
    <xdr:sp macro="" textlink="">
      <xdr:nvSpPr>
        <xdr:cNvPr id="216" name="楕円 215">
          <a:extLst>
            <a:ext uri="{FF2B5EF4-FFF2-40B4-BE49-F238E27FC236}">
              <a16:creationId xmlns:a16="http://schemas.microsoft.com/office/drawing/2014/main" id="{D3F031C4-82C3-4818-A0A8-5E460B5485AC}"/>
            </a:ext>
          </a:extLst>
        </xdr:cNvPr>
        <xdr:cNvSpPr/>
      </xdr:nvSpPr>
      <xdr:spPr>
        <a:xfrm>
          <a:off x="2095500" y="13517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58901</xdr:rowOff>
    </xdr:from>
    <xdr:ext cx="762000" cy="259045"/>
    <xdr:sp macro="" textlink="">
      <xdr:nvSpPr>
        <xdr:cNvPr id="217" name="テキスト ボックス 216">
          <a:extLst>
            <a:ext uri="{FF2B5EF4-FFF2-40B4-BE49-F238E27FC236}">
              <a16:creationId xmlns:a16="http://schemas.microsoft.com/office/drawing/2014/main" id="{46DD1912-3FD7-4252-97B1-ACFC73254159}"/>
            </a:ext>
          </a:extLst>
        </xdr:cNvPr>
        <xdr:cNvSpPr txBox="1"/>
      </xdr:nvSpPr>
      <xdr:spPr>
        <a:xfrm>
          <a:off x="1784350" y="135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91740</xdr:rowOff>
    </xdr:from>
    <xdr:to>
      <xdr:col>7</xdr:col>
      <xdr:colOff>31750</xdr:colOff>
      <xdr:row>82</xdr:row>
      <xdr:rowOff>21890</xdr:rowOff>
    </xdr:to>
    <xdr:sp macro="" textlink="">
      <xdr:nvSpPr>
        <xdr:cNvPr id="218" name="楕円 217">
          <a:extLst>
            <a:ext uri="{FF2B5EF4-FFF2-40B4-BE49-F238E27FC236}">
              <a16:creationId xmlns:a16="http://schemas.microsoft.com/office/drawing/2014/main" id="{0C354B06-55F6-4A84-BB86-A1B9C57248B3}"/>
            </a:ext>
          </a:extLst>
        </xdr:cNvPr>
        <xdr:cNvSpPr/>
      </xdr:nvSpPr>
      <xdr:spPr>
        <a:xfrm>
          <a:off x="1282700" y="13464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6667</xdr:rowOff>
    </xdr:from>
    <xdr:ext cx="762000" cy="259045"/>
    <xdr:sp macro="" textlink="">
      <xdr:nvSpPr>
        <xdr:cNvPr id="219" name="テキスト ボックス 218">
          <a:extLst>
            <a:ext uri="{FF2B5EF4-FFF2-40B4-BE49-F238E27FC236}">
              <a16:creationId xmlns:a16="http://schemas.microsoft.com/office/drawing/2014/main" id="{802D4DD2-0C3B-4E60-BB79-678345A58462}"/>
            </a:ext>
          </a:extLst>
        </xdr:cNvPr>
        <xdr:cNvSpPr txBox="1"/>
      </xdr:nvSpPr>
      <xdr:spPr>
        <a:xfrm>
          <a:off x="971550" y="1354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5B160EA-660E-4CE6-8035-469E7F4C7DE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D9590A85-1F99-4A7D-AEE3-16723600355A}"/>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CB1E955C-BCED-4EB6-96FC-A2E9BD0DC52D}"/>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04B8CD4-9106-41F1-9DAE-041A2CE38FF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D498E2E5-B677-4FE4-B228-596AAA63140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88C2BED3-F5BA-4F0E-98AA-E0FB34D39F1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13F79F69-5E7D-4265-B069-3DB6FE495CFB}"/>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D873826-146E-4291-AE9C-C3C9C5DAA567}"/>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AECE132-6C12-4D50-9569-5F7F64232D7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4779BA9D-9737-4C19-AFEB-8AE59DD976D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C00DDC4B-0F47-4D58-B843-0620623235A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3874FFAB-E661-4F28-9712-7D8544D3F6FD}"/>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259B999-3375-44B7-9C70-383F3593C4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前年度と同水準となっており、全国市平均を上回る指数となっているが、引き続き計画的な職員採用や勤務実績に応じた人事評価制度の運用により給与の適正化に努めていく。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F6DD8D5-7F06-49BE-8F37-4B77B274F206}"/>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D4A62A0-0ABB-4997-BBBE-2BF6C3358282}"/>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DE0221DA-D963-443A-97C0-96693F4945F7}"/>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18A4AF3D-6E1E-404E-8153-79FF2603EAD7}"/>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7DD4A545-E0AF-4A10-A6AB-43BB75335FCE}"/>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374640BD-996A-4274-B4ED-A0E0C2F856DF}"/>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A47A2875-2632-4425-921F-E7E266D05348}"/>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E673A428-09A5-4943-A72E-B1DDD1BE8081}"/>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1D8096D4-0955-4C43-AA8A-B892794F8557}"/>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D2FA06F-1E9B-4DF4-AB5E-6F9FB31C8DA5}"/>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C4DE9B0B-803E-4901-BDFF-96BA76D8FED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21543058-5BE4-406E-963D-6C93162672D3}"/>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7A5BAE57-0006-4426-82FD-5B95F9DF0C68}"/>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45FED46B-4C95-467B-A3BA-2E1EEF3D896E}"/>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F946350D-BA4E-48E7-8200-F77D3498E0F3}"/>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6B7023B-5124-47A2-81AF-6235CC511AB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33261C91-5ED9-49A1-9BC2-0251699B8C5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C23653D9-8CB2-4430-88BD-9407DDAC1380}"/>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E9E28869-B12A-4342-B0A0-E71666599ADC}"/>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70A33157-3D99-4470-A700-C3BDE95C3002}"/>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68CA32AE-0EBF-414E-B697-CB4A23D71C78}"/>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CDF16022-D9B5-4608-8170-4E8AEC68942B}"/>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5" name="直線コネクタ 254">
          <a:extLst>
            <a:ext uri="{FF2B5EF4-FFF2-40B4-BE49-F238E27FC236}">
              <a16:creationId xmlns:a16="http://schemas.microsoft.com/office/drawing/2014/main" id="{56A4677D-B210-4D42-89F7-228DC64C38AF}"/>
            </a:ext>
          </a:extLst>
        </xdr:cNvPr>
        <xdr:cNvCxnSpPr/>
      </xdr:nvCxnSpPr>
      <xdr:spPr>
        <a:xfrm>
          <a:off x="14712950" y="14431736"/>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38B372C2-8205-47AB-B973-8CE20E4BF436}"/>
            </a:ext>
          </a:extLst>
        </xdr:cNvPr>
        <xdr:cNvSpPr txBox="1"/>
      </xdr:nvSpPr>
      <xdr:spPr>
        <a:xfrm>
          <a:off x="15563850" y="1410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A03AD67B-9324-4360-AC82-4881EFA29CAA}"/>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A449F6B-EDBB-416F-B3E0-7E44A18C8A0C}"/>
            </a:ext>
          </a:extLst>
        </xdr:cNvPr>
        <xdr:cNvCxnSpPr/>
      </xdr:nvCxnSpPr>
      <xdr:spPr>
        <a:xfrm flipV="1">
          <a:off x="13906500" y="14431736"/>
          <a:ext cx="8064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515A98A5-3648-4986-B3CB-AACF771D32CE}"/>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B92BD70D-B04B-4BF4-AE48-5EAFDBB4E6CD}"/>
            </a:ext>
          </a:extLst>
        </xdr:cNvPr>
        <xdr:cNvSpPr txBox="1"/>
      </xdr:nvSpPr>
      <xdr:spPr>
        <a:xfrm>
          <a:off x="1437005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id="{9B23E0DF-F2CE-45E1-9EBD-000144510DBB}"/>
            </a:ext>
          </a:extLst>
        </xdr:cNvPr>
        <xdr:cNvCxnSpPr/>
      </xdr:nvCxnSpPr>
      <xdr:spPr>
        <a:xfrm flipV="1">
          <a:off x="13106400" y="14448971"/>
          <a:ext cx="8001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67A13836-6DDE-44F4-998E-B2A5BDEC9E08}"/>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E0807734-A55D-4B24-9820-BD0F6E7374E0}"/>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id="{9D554557-0DBD-49B9-99B4-6DB4401886A6}"/>
            </a:ext>
          </a:extLst>
        </xdr:cNvPr>
        <xdr:cNvCxnSpPr/>
      </xdr:nvCxnSpPr>
      <xdr:spPr>
        <a:xfrm>
          <a:off x="12293600" y="14448971"/>
          <a:ext cx="8128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1C7549C9-8260-4C11-A3A8-EB5A552C8FC8}"/>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5666A320-4451-4615-B829-BA06FD03AE5F}"/>
            </a:ext>
          </a:extLst>
        </xdr:cNvPr>
        <xdr:cNvSpPr txBox="1"/>
      </xdr:nvSpPr>
      <xdr:spPr>
        <a:xfrm>
          <a:off x="127635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3F93F1D4-8C96-4719-9932-8DE479A2743C}"/>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BF8702D2-0616-40B4-94BF-51BC561381E0}"/>
            </a:ext>
          </a:extLst>
        </xdr:cNvPr>
        <xdr:cNvSpPr txBox="1"/>
      </xdr:nvSpPr>
      <xdr:spPr>
        <a:xfrm>
          <a:off x="119507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5C0A4F2-B1F2-41CD-A57D-0D6692D9BD9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768C991-8D49-420E-8123-A864AB87BC8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4B8C054-B3D4-45FA-A08F-6540ECFEBD4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F833A77-DD43-42C4-A8D4-A05F794E446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C194D45-7B15-47BF-946F-ED47C041943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a:extLst>
            <a:ext uri="{FF2B5EF4-FFF2-40B4-BE49-F238E27FC236}">
              <a16:creationId xmlns:a16="http://schemas.microsoft.com/office/drawing/2014/main" id="{33BE4BB6-9EFF-4AA2-B427-996317EE23C8}"/>
            </a:ext>
          </a:extLst>
        </xdr:cNvPr>
        <xdr:cNvSpPr/>
      </xdr:nvSpPr>
      <xdr:spPr>
        <a:xfrm>
          <a:off x="15430500" y="143981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a:extLst>
            <a:ext uri="{FF2B5EF4-FFF2-40B4-BE49-F238E27FC236}">
              <a16:creationId xmlns:a16="http://schemas.microsoft.com/office/drawing/2014/main" id="{54551A5F-21E3-4D7E-B10B-D74C1EE93327}"/>
            </a:ext>
          </a:extLst>
        </xdr:cNvPr>
        <xdr:cNvSpPr txBox="1"/>
      </xdr:nvSpPr>
      <xdr:spPr>
        <a:xfrm>
          <a:off x="15563850" y="1437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a:extLst>
            <a:ext uri="{FF2B5EF4-FFF2-40B4-BE49-F238E27FC236}">
              <a16:creationId xmlns:a16="http://schemas.microsoft.com/office/drawing/2014/main" id="{0D72CEBF-93DE-42CF-884C-F20BB35DE888}"/>
            </a:ext>
          </a:extLst>
        </xdr:cNvPr>
        <xdr:cNvSpPr/>
      </xdr:nvSpPr>
      <xdr:spPr>
        <a:xfrm>
          <a:off x="14668500" y="143809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a:extLst>
            <a:ext uri="{FF2B5EF4-FFF2-40B4-BE49-F238E27FC236}">
              <a16:creationId xmlns:a16="http://schemas.microsoft.com/office/drawing/2014/main" id="{54BBB3D8-2A6A-44BE-9811-8228A8735EC4}"/>
            </a:ext>
          </a:extLst>
        </xdr:cNvPr>
        <xdr:cNvSpPr txBox="1"/>
      </xdr:nvSpPr>
      <xdr:spPr>
        <a:xfrm>
          <a:off x="14370050" y="1446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5648905E-107C-4727-B5CE-1B1BE6D7CF2F}"/>
            </a:ext>
          </a:extLst>
        </xdr:cNvPr>
        <xdr:cNvSpPr/>
      </xdr:nvSpPr>
      <xdr:spPr>
        <a:xfrm>
          <a:off x="13868400" y="143981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4CDC6E1-3F86-470F-9EB2-C8AB7A83BA9B}"/>
            </a:ext>
          </a:extLst>
        </xdr:cNvPr>
        <xdr:cNvSpPr txBox="1"/>
      </xdr:nvSpPr>
      <xdr:spPr>
        <a:xfrm>
          <a:off x="1355725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a:extLst>
            <a:ext uri="{FF2B5EF4-FFF2-40B4-BE49-F238E27FC236}">
              <a16:creationId xmlns:a16="http://schemas.microsoft.com/office/drawing/2014/main" id="{0E451EAA-4CF4-4D19-A45D-11280D76E04F}"/>
            </a:ext>
          </a:extLst>
        </xdr:cNvPr>
        <xdr:cNvSpPr/>
      </xdr:nvSpPr>
      <xdr:spPr>
        <a:xfrm>
          <a:off x="13055600" y="1444987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a:extLst>
            <a:ext uri="{FF2B5EF4-FFF2-40B4-BE49-F238E27FC236}">
              <a16:creationId xmlns:a16="http://schemas.microsoft.com/office/drawing/2014/main" id="{3E8FC29A-4FF2-404F-A355-102C5B6AE985}"/>
            </a:ext>
          </a:extLst>
        </xdr:cNvPr>
        <xdr:cNvSpPr txBox="1"/>
      </xdr:nvSpPr>
      <xdr:spPr>
        <a:xfrm>
          <a:off x="127635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a:extLst>
            <a:ext uri="{FF2B5EF4-FFF2-40B4-BE49-F238E27FC236}">
              <a16:creationId xmlns:a16="http://schemas.microsoft.com/office/drawing/2014/main" id="{93EE00DF-F072-45F2-8196-6DD96FE74A56}"/>
            </a:ext>
          </a:extLst>
        </xdr:cNvPr>
        <xdr:cNvSpPr/>
      </xdr:nvSpPr>
      <xdr:spPr>
        <a:xfrm>
          <a:off x="12242800" y="143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B3243B47-22AF-439F-9272-E209D89C9014}"/>
            </a:ext>
          </a:extLst>
        </xdr:cNvPr>
        <xdr:cNvSpPr txBox="1"/>
      </xdr:nvSpPr>
      <xdr:spPr>
        <a:xfrm>
          <a:off x="1195070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2FD15EE-37A8-49DB-873C-8A5976DBFDB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A54A190-7FED-414D-BB43-7DFA31F935D5}"/>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B502A33-68B5-44C1-8015-939301D39F48}"/>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AEFF5C84-E3E0-42C0-816C-EAB2D84473A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2E3960B-54E8-4D24-89D5-DD0D0572A7C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51F1CC9-5D96-4E93-82CB-D451210DC48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126C613-484E-42DC-8D39-BA121F17600E}"/>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C46D44B-9585-48B9-8377-52EE31E7BA5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1F45FC4-9906-4AD5-8F90-F89055BB8A92}"/>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3D69EDB-557B-489F-AF04-DA49972CCA76}"/>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6BD086BD-E1C4-4DC7-9923-FBC6D98797E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93FF247-8663-4644-8FAC-34549A6B9144}"/>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9F7117A8-02D0-46F2-85DB-98674C545EB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定員適正化計画により、職員総数は微減となっているが、人口減少により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人当たりの職員数は微増となった。これまで、退職者の不補充や清掃、学校給食事業の民間委託、さらには公共施設の指定管理者制度の導入など、職員数の削減に努めてきた。</a:t>
          </a: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となっているが、今後も民間活用やデジタルの活用等による業務執行の見直しなどを推進しつつ、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52B44F8-4EA8-4EF2-B75E-48C7AA66515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FE797E4-93DE-4712-90E4-7994301EFAD8}"/>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E6B91F2C-95FD-4584-ADD9-3E30ABA80ED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249021A3-B069-44C2-858C-5DBC372C7D9C}"/>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460E1C51-E910-4196-8904-22A123A81D75}"/>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935716BE-224D-4EFB-BBC3-81227D7A43D8}"/>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7DBA8185-E1C5-44C9-96C6-E5672DA80908}"/>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A1CCDF0-F843-46D3-8304-69BA2F97627B}"/>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9146152D-DCC8-42A6-8898-D9DE316329D9}"/>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2AF8F304-E0B0-46AB-A8AD-E12C8B783C24}"/>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1CD91703-F0EF-47C0-8F00-652F3C52ECD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1271E079-3822-4452-8EB4-38B1C67D4202}"/>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65B9B31-9CBC-4D44-A711-8ED00DD66A2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A38BEA2-1CCB-49AD-99C0-32E705554463}"/>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1061EE0-8906-44B9-A65B-76248DF7A29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061F503-B82B-45B8-9967-F297B01CE5C6}"/>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1DC7A772-32F7-40B7-9429-039EA4F313FF}"/>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D1D95D17-5BF1-424F-AD46-EC7AEA02BFF6}"/>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2A046936-7AFE-4047-91AD-A0DA61976243}"/>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EEACE00C-5EC2-4A40-BE00-322F61BDA8B0}"/>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1ACB87C2-367E-4284-9C80-3DE86D7C92CA}"/>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62019</xdr:rowOff>
    </xdr:from>
    <xdr:to>
      <xdr:col>81</xdr:col>
      <xdr:colOff>44450</xdr:colOff>
      <xdr:row>63</xdr:row>
      <xdr:rowOff>72072</xdr:rowOff>
    </xdr:to>
    <xdr:cxnSp macro="">
      <xdr:nvCxnSpPr>
        <xdr:cNvPr id="318" name="直線コネクタ 317">
          <a:extLst>
            <a:ext uri="{FF2B5EF4-FFF2-40B4-BE49-F238E27FC236}">
              <a16:creationId xmlns:a16="http://schemas.microsoft.com/office/drawing/2014/main" id="{24A2B422-E93A-4E9A-9348-33EE1BD95E16}"/>
            </a:ext>
          </a:extLst>
        </xdr:cNvPr>
        <xdr:cNvCxnSpPr/>
      </xdr:nvCxnSpPr>
      <xdr:spPr>
        <a:xfrm flipV="1">
          <a:off x="14712950" y="10463319"/>
          <a:ext cx="762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F1D2254F-6900-4AE6-82AD-B826F742C1A3}"/>
            </a:ext>
          </a:extLst>
        </xdr:cNvPr>
        <xdr:cNvSpPr txBox="1"/>
      </xdr:nvSpPr>
      <xdr:spPr>
        <a:xfrm>
          <a:off x="15563850" y="1011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E005AAF2-E316-4FC1-B2D1-F22DB282C743}"/>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57996</xdr:rowOff>
    </xdr:from>
    <xdr:to>
      <xdr:col>77</xdr:col>
      <xdr:colOff>44450</xdr:colOff>
      <xdr:row>63</xdr:row>
      <xdr:rowOff>72072</xdr:rowOff>
    </xdr:to>
    <xdr:cxnSp macro="">
      <xdr:nvCxnSpPr>
        <xdr:cNvPr id="321" name="直線コネクタ 320">
          <a:extLst>
            <a:ext uri="{FF2B5EF4-FFF2-40B4-BE49-F238E27FC236}">
              <a16:creationId xmlns:a16="http://schemas.microsoft.com/office/drawing/2014/main" id="{A9FEC0F3-D687-4E55-BD75-C68571268D35}"/>
            </a:ext>
          </a:extLst>
        </xdr:cNvPr>
        <xdr:cNvCxnSpPr/>
      </xdr:nvCxnSpPr>
      <xdr:spPr>
        <a:xfrm>
          <a:off x="13906500" y="10459296"/>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70A2D2CF-4FB2-4854-A822-9A827B786D9C}"/>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834B7C0-C93E-4FCF-A95F-B9298BBE3885}"/>
            </a:ext>
          </a:extLst>
        </xdr:cNvPr>
        <xdr:cNvSpPr txBox="1"/>
      </xdr:nvSpPr>
      <xdr:spPr>
        <a:xfrm>
          <a:off x="14370050" y="1003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43921</xdr:rowOff>
    </xdr:from>
    <xdr:to>
      <xdr:col>72</xdr:col>
      <xdr:colOff>203200</xdr:colOff>
      <xdr:row>63</xdr:row>
      <xdr:rowOff>57996</xdr:rowOff>
    </xdr:to>
    <xdr:cxnSp macro="">
      <xdr:nvCxnSpPr>
        <xdr:cNvPr id="324" name="直線コネクタ 323">
          <a:extLst>
            <a:ext uri="{FF2B5EF4-FFF2-40B4-BE49-F238E27FC236}">
              <a16:creationId xmlns:a16="http://schemas.microsoft.com/office/drawing/2014/main" id="{2B66A1FC-1C97-4EB9-B722-D8516C81CF58}"/>
            </a:ext>
          </a:extLst>
        </xdr:cNvPr>
        <xdr:cNvCxnSpPr/>
      </xdr:nvCxnSpPr>
      <xdr:spPr>
        <a:xfrm>
          <a:off x="13106400" y="10445221"/>
          <a:ext cx="8001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B3B0DBCA-0C87-4B39-A080-CA9D5CB2B564}"/>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B6A8845D-EDD7-412E-A908-864969DA27A6}"/>
            </a:ext>
          </a:extLst>
        </xdr:cNvPr>
        <xdr:cNvSpPr txBox="1"/>
      </xdr:nvSpPr>
      <xdr:spPr>
        <a:xfrm>
          <a:off x="13557250" y="9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43921</xdr:rowOff>
    </xdr:to>
    <xdr:cxnSp macro="">
      <xdr:nvCxnSpPr>
        <xdr:cNvPr id="327" name="直線コネクタ 326">
          <a:extLst>
            <a:ext uri="{FF2B5EF4-FFF2-40B4-BE49-F238E27FC236}">
              <a16:creationId xmlns:a16="http://schemas.microsoft.com/office/drawing/2014/main" id="{3B30DF95-337F-4FAD-8498-DA0DA26A5144}"/>
            </a:ext>
          </a:extLst>
        </xdr:cNvPr>
        <xdr:cNvCxnSpPr/>
      </xdr:nvCxnSpPr>
      <xdr:spPr>
        <a:xfrm>
          <a:off x="12293600" y="10443210"/>
          <a:ext cx="8128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4F13668F-5C64-49A9-BDF3-E4C4373C7134}"/>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1E21B0CB-8324-485E-BFA7-9364E3C16A9D}"/>
            </a:ext>
          </a:extLst>
        </xdr:cNvPr>
        <xdr:cNvSpPr txBox="1"/>
      </xdr:nvSpPr>
      <xdr:spPr>
        <a:xfrm>
          <a:off x="12763500" y="100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5AB20DA8-CFDD-44BF-82B1-374AE5A8F265}"/>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80ABF0-7D56-49E6-AEAE-0EE83C17A69B}"/>
            </a:ext>
          </a:extLst>
        </xdr:cNvPr>
        <xdr:cNvSpPr txBox="1"/>
      </xdr:nvSpPr>
      <xdr:spPr>
        <a:xfrm>
          <a:off x="11950700" y="999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18D617F-67C4-497A-A81E-B8A32109D165}"/>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BFF6BBF-17CE-488B-9BC2-011B1CDC96C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F410FA8-4F23-484A-93E8-86D423A0271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002A500-CD9A-4BBE-B810-1A074D7116A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9E110AC-3202-423C-A4CA-5AD57830A004}"/>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11219</xdr:rowOff>
    </xdr:from>
    <xdr:to>
      <xdr:col>81</xdr:col>
      <xdr:colOff>95250</xdr:colOff>
      <xdr:row>63</xdr:row>
      <xdr:rowOff>112819</xdr:rowOff>
    </xdr:to>
    <xdr:sp macro="" textlink="">
      <xdr:nvSpPr>
        <xdr:cNvPr id="337" name="楕円 336">
          <a:extLst>
            <a:ext uri="{FF2B5EF4-FFF2-40B4-BE49-F238E27FC236}">
              <a16:creationId xmlns:a16="http://schemas.microsoft.com/office/drawing/2014/main" id="{95819CD6-4946-42A2-A88D-4190C3EFFB93}"/>
            </a:ext>
          </a:extLst>
        </xdr:cNvPr>
        <xdr:cNvSpPr/>
      </xdr:nvSpPr>
      <xdr:spPr>
        <a:xfrm>
          <a:off x="15430500" y="1041251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154746</xdr:rowOff>
    </xdr:from>
    <xdr:ext cx="762000" cy="259045"/>
    <xdr:sp macro="" textlink="">
      <xdr:nvSpPr>
        <xdr:cNvPr id="338" name="定員管理の状況該当値テキスト">
          <a:extLst>
            <a:ext uri="{FF2B5EF4-FFF2-40B4-BE49-F238E27FC236}">
              <a16:creationId xmlns:a16="http://schemas.microsoft.com/office/drawing/2014/main" id="{96CC23A7-B821-43BB-8CBF-A6A1F8B98228}"/>
            </a:ext>
          </a:extLst>
        </xdr:cNvPr>
        <xdr:cNvSpPr txBox="1"/>
      </xdr:nvSpPr>
      <xdr:spPr>
        <a:xfrm>
          <a:off x="15563850" y="1039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39" name="楕円 338">
          <a:extLst>
            <a:ext uri="{FF2B5EF4-FFF2-40B4-BE49-F238E27FC236}">
              <a16:creationId xmlns:a16="http://schemas.microsoft.com/office/drawing/2014/main" id="{B5D6BC16-9808-4587-84FF-49F5BBB1B1C1}"/>
            </a:ext>
          </a:extLst>
        </xdr:cNvPr>
        <xdr:cNvSpPr/>
      </xdr:nvSpPr>
      <xdr:spPr>
        <a:xfrm>
          <a:off x="14668500" y="104225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40" name="テキスト ボックス 339">
          <a:extLst>
            <a:ext uri="{FF2B5EF4-FFF2-40B4-BE49-F238E27FC236}">
              <a16:creationId xmlns:a16="http://schemas.microsoft.com/office/drawing/2014/main" id="{573BAD36-5400-45D8-91B9-D31FDFA4C15A}"/>
            </a:ext>
          </a:extLst>
        </xdr:cNvPr>
        <xdr:cNvSpPr txBox="1"/>
      </xdr:nvSpPr>
      <xdr:spPr>
        <a:xfrm>
          <a:off x="14370050" y="1050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7196</xdr:rowOff>
    </xdr:from>
    <xdr:to>
      <xdr:col>73</xdr:col>
      <xdr:colOff>44450</xdr:colOff>
      <xdr:row>63</xdr:row>
      <xdr:rowOff>108796</xdr:rowOff>
    </xdr:to>
    <xdr:sp macro="" textlink="">
      <xdr:nvSpPr>
        <xdr:cNvPr id="341" name="楕円 340">
          <a:extLst>
            <a:ext uri="{FF2B5EF4-FFF2-40B4-BE49-F238E27FC236}">
              <a16:creationId xmlns:a16="http://schemas.microsoft.com/office/drawing/2014/main" id="{5F3E0885-810B-402F-B8EC-54458867138C}"/>
            </a:ext>
          </a:extLst>
        </xdr:cNvPr>
        <xdr:cNvSpPr/>
      </xdr:nvSpPr>
      <xdr:spPr>
        <a:xfrm>
          <a:off x="13868400" y="10408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93573</xdr:rowOff>
    </xdr:from>
    <xdr:ext cx="762000" cy="259045"/>
    <xdr:sp macro="" textlink="">
      <xdr:nvSpPr>
        <xdr:cNvPr id="342" name="テキスト ボックス 341">
          <a:extLst>
            <a:ext uri="{FF2B5EF4-FFF2-40B4-BE49-F238E27FC236}">
              <a16:creationId xmlns:a16="http://schemas.microsoft.com/office/drawing/2014/main" id="{24277787-5541-4EAE-AB28-BBF4535C2AEF}"/>
            </a:ext>
          </a:extLst>
        </xdr:cNvPr>
        <xdr:cNvSpPr txBox="1"/>
      </xdr:nvSpPr>
      <xdr:spPr>
        <a:xfrm>
          <a:off x="13557250" y="104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164571</xdr:rowOff>
    </xdr:from>
    <xdr:to>
      <xdr:col>68</xdr:col>
      <xdr:colOff>203200</xdr:colOff>
      <xdr:row>63</xdr:row>
      <xdr:rowOff>94721</xdr:rowOff>
    </xdr:to>
    <xdr:sp macro="" textlink="">
      <xdr:nvSpPr>
        <xdr:cNvPr id="343" name="楕円 342">
          <a:extLst>
            <a:ext uri="{FF2B5EF4-FFF2-40B4-BE49-F238E27FC236}">
              <a16:creationId xmlns:a16="http://schemas.microsoft.com/office/drawing/2014/main" id="{DC6C3BFD-A6E7-4026-9218-F9DF844D6B7F}"/>
            </a:ext>
          </a:extLst>
        </xdr:cNvPr>
        <xdr:cNvSpPr/>
      </xdr:nvSpPr>
      <xdr:spPr>
        <a:xfrm>
          <a:off x="13055600" y="1040077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79498</xdr:rowOff>
    </xdr:from>
    <xdr:ext cx="762000" cy="259045"/>
    <xdr:sp macro="" textlink="">
      <xdr:nvSpPr>
        <xdr:cNvPr id="344" name="テキスト ボックス 343">
          <a:extLst>
            <a:ext uri="{FF2B5EF4-FFF2-40B4-BE49-F238E27FC236}">
              <a16:creationId xmlns:a16="http://schemas.microsoft.com/office/drawing/2014/main" id="{6BAFF312-0258-45B9-A927-CB35936DCA7C}"/>
            </a:ext>
          </a:extLst>
        </xdr:cNvPr>
        <xdr:cNvSpPr txBox="1"/>
      </xdr:nvSpPr>
      <xdr:spPr>
        <a:xfrm>
          <a:off x="12763500" y="1048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a:extLst>
            <a:ext uri="{FF2B5EF4-FFF2-40B4-BE49-F238E27FC236}">
              <a16:creationId xmlns:a16="http://schemas.microsoft.com/office/drawing/2014/main" id="{18D8F4C4-17E2-4D71-91A3-CF7AAE1E8C98}"/>
            </a:ext>
          </a:extLst>
        </xdr:cNvPr>
        <xdr:cNvSpPr/>
      </xdr:nvSpPr>
      <xdr:spPr>
        <a:xfrm>
          <a:off x="12242800" y="10398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6" name="テキスト ボックス 345">
          <a:extLst>
            <a:ext uri="{FF2B5EF4-FFF2-40B4-BE49-F238E27FC236}">
              <a16:creationId xmlns:a16="http://schemas.microsoft.com/office/drawing/2014/main" id="{BA3BB7A4-38DE-4543-806E-7B90F216C0E0}"/>
            </a:ext>
          </a:extLst>
        </xdr:cNvPr>
        <xdr:cNvSpPr txBox="1"/>
      </xdr:nvSpPr>
      <xdr:spPr>
        <a:xfrm>
          <a:off x="11950700" y="104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9D87E48-0EC6-414C-916F-EF0A6B71462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50D0379-E346-4655-8423-A9236A70FCBE}"/>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FEF04AEF-B299-4B3D-B4BC-5BCC4B184FCF}"/>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DA07478-91A1-4762-B387-13307B92AF27}"/>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7B21C9A9-119C-4B78-9EEA-3DF187E7821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BA124B2-D238-47FC-A5D1-BCD5E726535B}"/>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7E2DA8B-D0B3-48E6-AE5B-88422FE5F47D}"/>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5BC0418-11AA-4B71-9C10-4BBB26422B9C}"/>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E613540-7C3A-4FAB-9E35-9AAC52FD6CC3}"/>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23BBE18E-D830-411E-8A24-3B823F698488}"/>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95BED28-A939-4868-99E0-999CDEABCA68}"/>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A025149-AAB8-42F8-BEEC-AABB91ABED2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FC49EB83-2995-4D92-BDDC-92DFC046DF81}"/>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栃木県及び類似団体と比較しても低い数値となっている。要因のひとつとして、建設事業債の発行に際し、後年度における交付税への算入が見込まれる有利な市債を活用し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AB12196A-7116-4D75-A6AD-7C9E84EADCC3}"/>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C55A7E8-08A0-43E6-9AF2-1BB966CFC187}"/>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85B82EB-8EA8-4077-BBAC-F12752CB5B3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88B63006-D47C-4EFE-BF2D-7B93CCAF1778}"/>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D5E98281-B203-4CA8-B823-0AF41B3DC0CD}"/>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15D01FC3-29C8-419E-9477-43EFA1869D54}"/>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CB98982F-D552-4EE5-827E-64E565547861}"/>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40630257-D58A-43D1-803A-52954AB6E900}"/>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32277E28-89EA-4C4F-A612-8820E9E858A9}"/>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DF9F05D-C5CF-4DEF-9BA2-6176860E606E}"/>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9873C65C-9E55-4A1C-8770-39128AD89A07}"/>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123F3F0-8278-4610-9AF9-15BC5C1A822D}"/>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FF3D37DA-CD37-46EF-AF96-316628635FF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54E3AF3F-45EC-4FE0-90F5-A419CE3CFF6D}"/>
            </a:ext>
          </a:extLst>
        </xdr:cNvPr>
        <xdr:cNvCxnSpPr/>
      </xdr:nvCxnSpPr>
      <xdr:spPr>
        <a:xfrm flipV="1">
          <a:off x="15474950" y="5993892"/>
          <a:ext cx="0" cy="1496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B0CECCCB-A8A4-48AF-8529-230D2DF3F410}"/>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D822850E-732E-4E47-9C96-F37FF21CEDEA}"/>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1C65A6E9-2A42-4D20-9EB1-F1038AD5CCC4}"/>
            </a:ext>
          </a:extLst>
        </xdr:cNvPr>
        <xdr:cNvSpPr txBox="1"/>
      </xdr:nvSpPr>
      <xdr:spPr>
        <a:xfrm>
          <a:off x="1556385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4CB37CD3-C240-427B-9CEA-28F27299C42C}"/>
            </a:ext>
          </a:extLst>
        </xdr:cNvPr>
        <xdr:cNvCxnSpPr/>
      </xdr:nvCxnSpPr>
      <xdr:spPr>
        <a:xfrm>
          <a:off x="15405100" y="5993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100838</xdr:rowOff>
    </xdr:to>
    <xdr:cxnSp macro="">
      <xdr:nvCxnSpPr>
        <xdr:cNvPr id="378" name="直線コネクタ 377">
          <a:extLst>
            <a:ext uri="{FF2B5EF4-FFF2-40B4-BE49-F238E27FC236}">
              <a16:creationId xmlns:a16="http://schemas.microsoft.com/office/drawing/2014/main" id="{7489769B-F62D-4B85-B435-58DBC085DA45}"/>
            </a:ext>
          </a:extLst>
        </xdr:cNvPr>
        <xdr:cNvCxnSpPr/>
      </xdr:nvCxnSpPr>
      <xdr:spPr>
        <a:xfrm flipV="1">
          <a:off x="14712950" y="6199886"/>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3F73D08F-2295-47EC-BC65-FD710D56D94A}"/>
            </a:ext>
          </a:extLst>
        </xdr:cNvPr>
        <xdr:cNvSpPr txBox="1"/>
      </xdr:nvSpPr>
      <xdr:spPr>
        <a:xfrm>
          <a:off x="15563850" y="657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11DDC591-FF73-4B6B-B1EE-3C136A506363}"/>
            </a:ext>
          </a:extLst>
        </xdr:cNvPr>
        <xdr:cNvSpPr/>
      </xdr:nvSpPr>
      <xdr:spPr>
        <a:xfrm>
          <a:off x="15430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139446</xdr:rowOff>
    </xdr:to>
    <xdr:cxnSp macro="">
      <xdr:nvCxnSpPr>
        <xdr:cNvPr id="381" name="直線コネクタ 380">
          <a:extLst>
            <a:ext uri="{FF2B5EF4-FFF2-40B4-BE49-F238E27FC236}">
              <a16:creationId xmlns:a16="http://schemas.microsoft.com/office/drawing/2014/main" id="{4553A675-74B1-4D79-BECA-B15DD6D8EC66}"/>
            </a:ext>
          </a:extLst>
        </xdr:cNvPr>
        <xdr:cNvCxnSpPr/>
      </xdr:nvCxnSpPr>
      <xdr:spPr>
        <a:xfrm flipV="1">
          <a:off x="13906500" y="6209538"/>
          <a:ext cx="80645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F4ABB688-4530-4C5C-9658-8153B2477620}"/>
            </a:ext>
          </a:extLst>
        </xdr:cNvPr>
        <xdr:cNvSpPr/>
      </xdr:nvSpPr>
      <xdr:spPr>
        <a:xfrm>
          <a:off x="14668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A02BC23A-1FD2-4185-82C8-866C4A299064}"/>
            </a:ext>
          </a:extLst>
        </xdr:cNvPr>
        <xdr:cNvSpPr txBox="1"/>
      </xdr:nvSpPr>
      <xdr:spPr>
        <a:xfrm>
          <a:off x="14370050" y="667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38</xdr:row>
      <xdr:rowOff>25908</xdr:rowOff>
    </xdr:to>
    <xdr:cxnSp macro="">
      <xdr:nvCxnSpPr>
        <xdr:cNvPr id="384" name="直線コネクタ 383">
          <a:extLst>
            <a:ext uri="{FF2B5EF4-FFF2-40B4-BE49-F238E27FC236}">
              <a16:creationId xmlns:a16="http://schemas.microsoft.com/office/drawing/2014/main" id="{5F95C843-37B3-47A4-B0E3-59A3E4D848DF}"/>
            </a:ext>
          </a:extLst>
        </xdr:cNvPr>
        <xdr:cNvCxnSpPr/>
      </xdr:nvCxnSpPr>
      <xdr:spPr>
        <a:xfrm flipV="1">
          <a:off x="13106400" y="6248146"/>
          <a:ext cx="800100" cy="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A5292C18-7A6C-43D6-90EF-C483AF5C1ABD}"/>
            </a:ext>
          </a:extLst>
        </xdr:cNvPr>
        <xdr:cNvSpPr/>
      </xdr:nvSpPr>
      <xdr:spPr>
        <a:xfrm>
          <a:off x="13868400" y="6580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2D28E6BA-8AF8-430E-B92F-F12C736F1C3A}"/>
            </a:ext>
          </a:extLst>
        </xdr:cNvPr>
        <xdr:cNvSpPr txBox="1"/>
      </xdr:nvSpPr>
      <xdr:spPr>
        <a:xfrm>
          <a:off x="13557250" y="666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45212</xdr:rowOff>
    </xdr:to>
    <xdr:cxnSp macro="">
      <xdr:nvCxnSpPr>
        <xdr:cNvPr id="387" name="直線コネクタ 386">
          <a:extLst>
            <a:ext uri="{FF2B5EF4-FFF2-40B4-BE49-F238E27FC236}">
              <a16:creationId xmlns:a16="http://schemas.microsoft.com/office/drawing/2014/main" id="{46C8884E-62C7-40E2-B8E2-730E9D05E04E}"/>
            </a:ext>
          </a:extLst>
        </xdr:cNvPr>
        <xdr:cNvCxnSpPr/>
      </xdr:nvCxnSpPr>
      <xdr:spPr>
        <a:xfrm flipV="1">
          <a:off x="12293600" y="6299708"/>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F7BC02B2-A23E-4D28-A942-5D21278CAA9A}"/>
            </a:ext>
          </a:extLst>
        </xdr:cNvPr>
        <xdr:cNvSpPr/>
      </xdr:nvSpPr>
      <xdr:spPr>
        <a:xfrm>
          <a:off x="13055600" y="65996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9AE71957-DE75-4515-B613-03EC8251AC72}"/>
            </a:ext>
          </a:extLst>
        </xdr:cNvPr>
        <xdr:cNvSpPr txBox="1"/>
      </xdr:nvSpPr>
      <xdr:spPr>
        <a:xfrm>
          <a:off x="12763500" y="667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3FC01506-6406-4B5C-B9A3-929C08C28A69}"/>
            </a:ext>
          </a:extLst>
        </xdr:cNvPr>
        <xdr:cNvSpPr/>
      </xdr:nvSpPr>
      <xdr:spPr>
        <a:xfrm>
          <a:off x="12242800" y="662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87545BF7-172C-434B-B875-E9DBCF3B8D88}"/>
            </a:ext>
          </a:extLst>
        </xdr:cNvPr>
        <xdr:cNvSpPr txBox="1"/>
      </xdr:nvSpPr>
      <xdr:spPr>
        <a:xfrm>
          <a:off x="11950700" y="670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7EB8D9B-53B1-4FF1-A563-8A385F62FEA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B859B35-5D82-4A6A-BE3E-44055927AC24}"/>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8FE6D2C-C8D1-4C5C-A0D4-BBE4F7C5D39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E5D0523-1AE2-464D-80B6-5E98540D661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FE1CE04-A281-43C7-8FE8-52094170CBD7}"/>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397" name="楕円 396">
          <a:extLst>
            <a:ext uri="{FF2B5EF4-FFF2-40B4-BE49-F238E27FC236}">
              <a16:creationId xmlns:a16="http://schemas.microsoft.com/office/drawing/2014/main" id="{32576BA2-13FE-417B-A17D-CD9E79EE2ED5}"/>
            </a:ext>
          </a:extLst>
        </xdr:cNvPr>
        <xdr:cNvSpPr/>
      </xdr:nvSpPr>
      <xdr:spPr>
        <a:xfrm>
          <a:off x="15430500" y="61490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398" name="公債費負担の状況該当値テキスト">
          <a:extLst>
            <a:ext uri="{FF2B5EF4-FFF2-40B4-BE49-F238E27FC236}">
              <a16:creationId xmlns:a16="http://schemas.microsoft.com/office/drawing/2014/main" id="{20AE484D-D7E1-43B9-8B11-FC4D7A058B12}"/>
            </a:ext>
          </a:extLst>
        </xdr:cNvPr>
        <xdr:cNvSpPr txBox="1"/>
      </xdr:nvSpPr>
      <xdr:spPr>
        <a:xfrm>
          <a:off x="15563850" y="60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50038</xdr:rowOff>
    </xdr:from>
    <xdr:to>
      <xdr:col>77</xdr:col>
      <xdr:colOff>95250</xdr:colOff>
      <xdr:row>37</xdr:row>
      <xdr:rowOff>151638</xdr:rowOff>
    </xdr:to>
    <xdr:sp macro="" textlink="">
      <xdr:nvSpPr>
        <xdr:cNvPr id="399" name="楕円 398">
          <a:extLst>
            <a:ext uri="{FF2B5EF4-FFF2-40B4-BE49-F238E27FC236}">
              <a16:creationId xmlns:a16="http://schemas.microsoft.com/office/drawing/2014/main" id="{362423C2-1D51-43AD-9FD5-EB999F524BD5}"/>
            </a:ext>
          </a:extLst>
        </xdr:cNvPr>
        <xdr:cNvSpPr/>
      </xdr:nvSpPr>
      <xdr:spPr>
        <a:xfrm>
          <a:off x="14668500" y="615873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161815</xdr:rowOff>
    </xdr:from>
    <xdr:ext cx="736600" cy="259045"/>
    <xdr:sp macro="" textlink="">
      <xdr:nvSpPr>
        <xdr:cNvPr id="400" name="テキスト ボックス 399">
          <a:extLst>
            <a:ext uri="{FF2B5EF4-FFF2-40B4-BE49-F238E27FC236}">
              <a16:creationId xmlns:a16="http://schemas.microsoft.com/office/drawing/2014/main" id="{07CD2756-9198-4B07-A053-FFE0349BDEBE}"/>
            </a:ext>
          </a:extLst>
        </xdr:cNvPr>
        <xdr:cNvSpPr txBox="1"/>
      </xdr:nvSpPr>
      <xdr:spPr>
        <a:xfrm>
          <a:off x="14370050" y="594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88646</xdr:rowOff>
    </xdr:from>
    <xdr:to>
      <xdr:col>73</xdr:col>
      <xdr:colOff>44450</xdr:colOff>
      <xdr:row>38</xdr:row>
      <xdr:rowOff>18796</xdr:rowOff>
    </xdr:to>
    <xdr:sp macro="" textlink="">
      <xdr:nvSpPr>
        <xdr:cNvPr id="401" name="楕円 400">
          <a:extLst>
            <a:ext uri="{FF2B5EF4-FFF2-40B4-BE49-F238E27FC236}">
              <a16:creationId xmlns:a16="http://schemas.microsoft.com/office/drawing/2014/main" id="{99D5E1B6-3849-49F3-B8BB-6F7A5C492627}"/>
            </a:ext>
          </a:extLst>
        </xdr:cNvPr>
        <xdr:cNvSpPr/>
      </xdr:nvSpPr>
      <xdr:spPr>
        <a:xfrm>
          <a:off x="13868400" y="61973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28973</xdr:rowOff>
    </xdr:from>
    <xdr:ext cx="762000" cy="259045"/>
    <xdr:sp macro="" textlink="">
      <xdr:nvSpPr>
        <xdr:cNvPr id="402" name="テキスト ボックス 401">
          <a:extLst>
            <a:ext uri="{FF2B5EF4-FFF2-40B4-BE49-F238E27FC236}">
              <a16:creationId xmlns:a16="http://schemas.microsoft.com/office/drawing/2014/main" id="{07E6B387-6222-4281-9776-4BD9565FE563}"/>
            </a:ext>
          </a:extLst>
        </xdr:cNvPr>
        <xdr:cNvSpPr txBox="1"/>
      </xdr:nvSpPr>
      <xdr:spPr>
        <a:xfrm>
          <a:off x="13557250" y="597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a:extLst>
            <a:ext uri="{FF2B5EF4-FFF2-40B4-BE49-F238E27FC236}">
              <a16:creationId xmlns:a16="http://schemas.microsoft.com/office/drawing/2014/main" id="{0D5EFD03-248A-4EEB-882C-A518B33E8BE8}"/>
            </a:ext>
          </a:extLst>
        </xdr:cNvPr>
        <xdr:cNvSpPr/>
      </xdr:nvSpPr>
      <xdr:spPr>
        <a:xfrm>
          <a:off x="13055600" y="625525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AB27B095-7ABA-4C27-8ABB-FC34A9A6CC82}"/>
            </a:ext>
          </a:extLst>
        </xdr:cNvPr>
        <xdr:cNvSpPr txBox="1"/>
      </xdr:nvSpPr>
      <xdr:spPr>
        <a:xfrm>
          <a:off x="12763500" y="603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165862</xdr:rowOff>
    </xdr:from>
    <xdr:to>
      <xdr:col>64</xdr:col>
      <xdr:colOff>152400</xdr:colOff>
      <xdr:row>38</xdr:row>
      <xdr:rowOff>96012</xdr:rowOff>
    </xdr:to>
    <xdr:sp macro="" textlink="">
      <xdr:nvSpPr>
        <xdr:cNvPr id="405" name="楕円 404">
          <a:extLst>
            <a:ext uri="{FF2B5EF4-FFF2-40B4-BE49-F238E27FC236}">
              <a16:creationId xmlns:a16="http://schemas.microsoft.com/office/drawing/2014/main" id="{6A44406B-EA8D-484F-B81A-6D95B718B934}"/>
            </a:ext>
          </a:extLst>
        </xdr:cNvPr>
        <xdr:cNvSpPr/>
      </xdr:nvSpPr>
      <xdr:spPr>
        <a:xfrm>
          <a:off x="12242800" y="6274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106189</xdr:rowOff>
    </xdr:from>
    <xdr:ext cx="762000" cy="259045"/>
    <xdr:sp macro="" textlink="">
      <xdr:nvSpPr>
        <xdr:cNvPr id="406" name="テキスト ボックス 405">
          <a:extLst>
            <a:ext uri="{FF2B5EF4-FFF2-40B4-BE49-F238E27FC236}">
              <a16:creationId xmlns:a16="http://schemas.microsoft.com/office/drawing/2014/main" id="{D6DED577-9AB3-4B11-B0F9-31D2EF661B64}"/>
            </a:ext>
          </a:extLst>
        </xdr:cNvPr>
        <xdr:cNvSpPr txBox="1"/>
      </xdr:nvSpPr>
      <xdr:spPr>
        <a:xfrm>
          <a:off x="11950700" y="604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BB22A8B6-8D42-448D-A48E-86C9CDBECBDE}"/>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F142279D-EF35-487F-9205-E407AADBCC5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9446D37-04DA-4184-BEF1-EBCA364601B9}"/>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2FABD92E-0AA4-4D6B-B353-0A5E6E7518F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B9777A0D-87D3-4779-93F1-BED5A8F71199}"/>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4B574A70-CD2D-4C70-BD64-E6F886AAFD0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6FB2F429-3C4A-4136-A73A-95A97F0451F3}"/>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DB5B903-ADFC-487C-B05E-3CA885F7635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307F6CE8-3836-4CAD-920B-F59A3C5E490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FC9982F4-1EED-49AD-8C99-3294B9EB4A1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3241985D-56F7-4F10-9E95-F4A82063868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DDAE3C60-FB95-4CC0-9A39-0703A964F411}"/>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CC0CD4D4-56DF-4E6A-8985-A8835500BCC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」となった。財政調整基金をはじめ、充当可能基金を確保していることや後年度における交付税への算入が見込まれる有利な市債を活用していることが要因となっている。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8E602494-9126-4144-AED4-5EAF7F253BB4}"/>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22CF23F9-BC75-4446-B50D-CC72DA5AF59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E85696AE-E4C7-418E-8902-94B8CF4BEBF3}"/>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10B5F648-0274-446C-91D5-D0C600A150D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EA8EC07-8900-42D7-A6B4-2576E03644A3}"/>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A0106251-5896-4344-B7E5-931DABA22D2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3F57945E-4A1D-471F-A622-9C767482262A}"/>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EA2E95CD-8FDE-49F9-89BB-23AB184ED0B0}"/>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760817EE-B7AD-4121-BC16-6F31C4E33704}"/>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297EFC-9C5D-4F81-A0E2-029F9543FA85}"/>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D00EBA90-4C79-4195-8468-3F44D30E321A}"/>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2AD2675A-C639-4AAB-92A1-42AA7AA810B7}"/>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5CB9D82B-9383-4862-8743-EDDEDD87AA6C}"/>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371773E8-B760-465C-BA9D-432FCCA7491A}"/>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C9E40537-79C3-4256-A05B-464226B13C9B}"/>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D48992D6-6251-4FE5-B2E1-CF92D9010804}"/>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EFD4A009-45AB-4385-853F-13386E8A83E5}"/>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59D0D80D-573F-4590-A0B9-9F0D3ECF27F7}"/>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3E3304CC-3402-4452-84A1-1B67A4D8CAEB}"/>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C3C388F3-7FCE-49C3-8487-DBD5E17F99FA}"/>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50670221-3832-4D0F-A071-7634E6D20AB2}"/>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82F5F6F0-1EEE-414D-A7C4-02E4ACD3EA2E}"/>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D701DB49-7FE7-47BB-8757-987BB4310E58}"/>
            </a:ext>
          </a:extLst>
        </xdr:cNvPr>
        <xdr:cNvSpPr txBox="1"/>
      </xdr:nvSpPr>
      <xdr:spPr>
        <a:xfrm>
          <a:off x="15563850" y="229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D29207E3-3944-423A-978D-95F7C052F8BE}"/>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2A5B0021-7866-421D-8ADD-02D9448BBC25}"/>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E8CF6833-E4BC-4701-9423-F078FA33E185}"/>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A142ECC8-EA68-4305-A5F1-8D8767AD938B}"/>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36664B6A-C173-461E-B232-AA51EBB87BFA}"/>
            </a:ext>
          </a:extLst>
        </xdr:cNvPr>
        <xdr:cNvSpPr txBox="1"/>
      </xdr:nvSpPr>
      <xdr:spPr>
        <a:xfrm>
          <a:off x="13557250" y="22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FB27DA5C-48EF-490D-A6A5-ED9410614B32}"/>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B003A23C-BE04-4410-A912-2EA9E91563A6}"/>
            </a:ext>
          </a:extLst>
        </xdr:cNvPr>
        <xdr:cNvSpPr txBox="1"/>
      </xdr:nvSpPr>
      <xdr:spPr>
        <a:xfrm>
          <a:off x="1276350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6BFFC628-8628-4414-A820-A194403B29E5}"/>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9905E847-D529-48CF-9504-DA4B6DC3C061}"/>
            </a:ext>
          </a:extLst>
        </xdr:cNvPr>
        <xdr:cNvSpPr txBox="1"/>
      </xdr:nvSpPr>
      <xdr:spPr>
        <a:xfrm>
          <a:off x="11950700" y="223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FAEC2B55-ED61-4B15-8234-07F3F38114ED}"/>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F064A307-F4F3-4870-B6D6-E67400A7DA39}"/>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08C6E8E-F4BB-4FE7-800E-8577BFA2E63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1150A78-AAAD-45F8-9721-8BD09F3AB62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DA14F72-D051-4201-8707-7949DA5E11A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前年度から2</a:t>
          </a:r>
          <a:r>
            <a:rPr kumimoji="1" lang="en-US" altLang="ja-JP" sz="1300">
              <a:latin typeface="ＭＳ Ｐゴシック"/>
              <a:ea typeface="ＭＳ Ｐゴシック"/>
            </a:rPr>
            <a:t>.2</a:t>
          </a:r>
          <a:r>
            <a:rPr kumimoji="1" lang="ja-JP" altLang="en-US" sz="1300">
              <a:latin typeface="ＭＳ Ｐゴシック"/>
              <a:ea typeface="ＭＳ Ｐゴシック"/>
            </a:rPr>
            <a:t>ポイント増加し、類似団体の中では高い数値にある。その要因は退職手当の増のほか、ごみ処理・し尿処理・消防業務等を直営で行っていることが挙げられる。類似団体の多くは一部事務組合が行っており、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38100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590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124460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38100</xdr:rowOff>
    </xdr:from>
    <xdr:to>
      <xdr:col>24</xdr:col>
      <xdr:colOff>114300</xdr:colOff>
      <xdr:row>35</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26670</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177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26670</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41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342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26670</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7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27940</xdr:rowOff>
    </xdr:from>
    <xdr:to>
      <xdr:col>15</xdr:col>
      <xdr:colOff>149225</xdr:colOff>
      <xdr:row>37</xdr:row>
      <xdr:rowOff>129540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139700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12700</xdr:rowOff>
    </xdr:from>
    <xdr:to>
      <xdr:col>11</xdr:col>
      <xdr:colOff>9525</xdr:colOff>
      <xdr:row>38</xdr:row>
      <xdr:rowOff>26670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278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85090</xdr:rowOff>
    </xdr:from>
    <xdr:to>
      <xdr:col>11</xdr:col>
      <xdr:colOff>60325</xdr:colOff>
      <xdr:row>37</xdr:row>
      <xdr:rowOff>15240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25400</xdr:rowOff>
    </xdr:from>
    <xdr:ext cx="75882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25400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48260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147320</xdr:rowOff>
    </xdr:from>
    <xdr:to>
      <xdr:col>20</xdr:col>
      <xdr:colOff>38100</xdr:colOff>
      <xdr:row>38</xdr:row>
      <xdr:rowOff>77470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62230</xdr:rowOff>
    </xdr:from>
    <xdr:ext cx="73342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73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71120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147320</xdr:rowOff>
    </xdr:from>
    <xdr:to>
      <xdr:col>11</xdr:col>
      <xdr:colOff>60325</xdr:colOff>
      <xdr:row>38</xdr:row>
      <xdr:rowOff>77470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5882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3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48260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ポイント増加しているが、栃木県平均と比較しても低い水準となっている。引き続き「第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期財政健全化推進計画」に基づく歳出の抑制や事業の簡素化・効率化を進め物件費の削減に努めていく。</a:t>
          </a:r>
        </a:p>
      </xdr:txBody>
    </xdr:sp>
    <xdr:clientData/>
  </xdr:twoCellAnchor>
  <xdr:oneCellAnchor>
    <xdr:from>
      <xdr:col>62</xdr:col>
      <xdr:colOff>6350</xdr:colOff>
      <xdr:row>9</xdr:row>
      <xdr:rowOff>107950</xdr:rowOff>
    </xdr:from>
    <xdr:ext cx="29527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7620</xdr:rowOff>
    </xdr:from>
    <xdr:ext cx="762000" cy="25590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160020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16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52070</xdr:rowOff>
    </xdr:from>
    <xdr:ext cx="762000" cy="25590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2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1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54610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9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151130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16510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63500</xdr:rowOff>
    </xdr:from>
    <xdr:ext cx="758825" cy="25590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33020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43180</xdr:rowOff>
    </xdr:from>
    <xdr:ext cx="762000" cy="25590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86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82550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7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5590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94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115570</xdr:rowOff>
    </xdr:from>
    <xdr:ext cx="75882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873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77470</xdr:rowOff>
    </xdr:from>
    <xdr:ext cx="762000" cy="25590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492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ポイント増加し、県平均とは同水準、全国平均と比較してもほぼ同等と</a:t>
          </a:r>
          <a:r>
            <a:rPr kumimoji="1" lang="ja-JP" altLang="en-US" sz="1300">
              <a:solidFill>
                <a:sysClr val="windowText" lastClr="000000"/>
              </a:solidFill>
              <a:latin typeface="ＭＳ Ｐゴシック"/>
              <a:ea typeface="ＭＳ Ｐゴシック"/>
            </a:rPr>
            <a:t>なった。</a:t>
          </a:r>
          <a:r>
            <a:rPr kumimoji="1" lang="ja-JP" altLang="en-US" sz="1300">
              <a:latin typeface="ＭＳ Ｐゴシック"/>
              <a:ea typeface="ＭＳ Ｐゴシック"/>
            </a:rPr>
            <a:t>歳出全体の増加に対し、扶助費の増加幅が小さかったことが要因となる。</a:t>
          </a:r>
          <a:r>
            <a:rPr kumimoji="1" lang="ja-JP" altLang="en-US" sz="1300">
              <a:solidFill>
                <a:sysClr val="windowText" lastClr="000000"/>
              </a:solidFill>
              <a:latin typeface="ＭＳ Ｐゴシック"/>
              <a:ea typeface="ＭＳ Ｐゴシック"/>
            </a:rPr>
            <a:t>今後は、市単独で行っているものや国の制度に上乗せして行っているものについて</a:t>
          </a:r>
          <a:r>
            <a:rPr kumimoji="1" lang="ja-JP" altLang="en-US" sz="1300">
              <a:latin typeface="ＭＳ Ｐゴシック"/>
              <a:ea typeface="ＭＳ Ｐゴシック"/>
            </a:rPr>
            <a:t>、費用対効果の観点から検証し、抑制を図っていく。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53340</xdr:rowOff>
    </xdr:from>
    <xdr:to>
      <xdr:col>24</xdr:col>
      <xdr:colOff>25400</xdr:colOff>
      <xdr:row>61</xdr:row>
      <xdr:rowOff>86360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139700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53340</xdr:rowOff>
    </xdr:from>
    <xdr:to>
      <xdr:col>24</xdr:col>
      <xdr:colOff>114300</xdr:colOff>
      <xdr:row>53</xdr:row>
      <xdr:rowOff>53340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151765</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244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151765</xdr:rowOff>
    </xdr:from>
    <xdr:to>
      <xdr:col>19</xdr:col>
      <xdr:colOff>187325</xdr:colOff>
      <xdr:row>58</xdr:row>
      <xdr:rowOff>78105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44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342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34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78105</xdr:rowOff>
    </xdr:from>
    <xdr:to>
      <xdr:col>15</xdr:col>
      <xdr:colOff>98425</xdr:colOff>
      <xdr:row>59</xdr:row>
      <xdr:rowOff>37465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22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92710</xdr:rowOff>
    </xdr:from>
    <xdr:to>
      <xdr:col>15</xdr:col>
      <xdr:colOff>149225</xdr:colOff>
      <xdr:row>57</xdr:row>
      <xdr:rowOff>22860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33020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37465</xdr:rowOff>
    </xdr:from>
    <xdr:to>
      <xdr:col>11</xdr:col>
      <xdr:colOff>9525</xdr:colOff>
      <xdr:row>59</xdr:row>
      <xdr:rowOff>167640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153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35560</xdr:rowOff>
    </xdr:from>
    <xdr:to>
      <xdr:col>11</xdr:col>
      <xdr:colOff>60325</xdr:colOff>
      <xdr:row>57</xdr:row>
      <xdr:rowOff>137160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147320</xdr:rowOff>
    </xdr:from>
    <xdr:ext cx="75882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7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158115</xdr:rowOff>
    </xdr:from>
    <xdr:to>
      <xdr:col>6</xdr:col>
      <xdr:colOff>171450</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98425</xdr:rowOff>
    </xdr:from>
    <xdr:ext cx="758825" cy="25590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8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100965</xdr:rowOff>
    </xdr:from>
    <xdr:to>
      <xdr:col>20</xdr:col>
      <xdr:colOff>38100</xdr:colOff>
      <xdr:row>58</xdr:row>
      <xdr:rowOff>31115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15875</xdr:rowOff>
    </xdr:from>
    <xdr:ext cx="73342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99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27305</xdr:rowOff>
    </xdr:from>
    <xdr:to>
      <xdr:col>15</xdr:col>
      <xdr:colOff>149225</xdr:colOff>
      <xdr:row>58</xdr:row>
      <xdr:rowOff>128905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113665</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158115</xdr:rowOff>
    </xdr:from>
    <xdr:to>
      <xdr:col>11</xdr:col>
      <xdr:colOff>60325</xdr:colOff>
      <xdr:row>59</xdr:row>
      <xdr:rowOff>88265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73025</xdr:rowOff>
    </xdr:from>
    <xdr:ext cx="75882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85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116840</xdr:rowOff>
    </xdr:from>
    <xdr:to>
      <xdr:col>6</xdr:col>
      <xdr:colOff>171450</xdr:colOff>
      <xdr:row>60</xdr:row>
      <xdr:rowOff>46990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31750</xdr:rowOff>
    </xdr:from>
    <xdr:ext cx="758825" cy="25590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87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前年度と比較し0.3ポイント増加し、全国平均、県平均を上回っている。変動の主な理由は、積立金が増加したことによる。</a:t>
          </a:r>
        </a:p>
        <a:p>
          <a:r>
            <a:rPr kumimoji="1" lang="ja-JP" altLang="en-US" sz="1300">
              <a:latin typeface="ＭＳ Ｐゴシック"/>
              <a:ea typeface="ＭＳ Ｐゴシック"/>
            </a:rPr>
            <a:t>　今後は「第6期財政健全化推進計画」に基づき、歳出の抑制に努める。</a:t>
          </a:r>
        </a:p>
      </xdr:txBody>
    </xdr:sp>
    <xdr:clientData/>
  </xdr:twoCellAnchor>
  <xdr:oneCellAnchor>
    <xdr:from>
      <xdr:col>62</xdr:col>
      <xdr:colOff>6350</xdr:colOff>
      <xdr:row>49</xdr:row>
      <xdr:rowOff>107950</xdr:rowOff>
    </xdr:from>
    <xdr:ext cx="29527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482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482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4825" cy="2559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48260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20320</xdr:rowOff>
    </xdr:from>
    <xdr:ext cx="762000" cy="25590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7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196850</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590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3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10160</xdr:rowOff>
    </xdr:from>
    <xdr:to>
      <xdr:col>82</xdr:col>
      <xdr:colOff>107950</xdr:colOff>
      <xdr:row>59</xdr:row>
      <xdr:rowOff>42545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257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48895</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32385</xdr:rowOff>
    </xdr:from>
    <xdr:to>
      <xdr:col>82</xdr:col>
      <xdr:colOff>158750</xdr:colOff>
      <xdr:row>58</xdr:row>
      <xdr:rowOff>133985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10160</xdr:rowOff>
    </xdr:from>
    <xdr:to>
      <xdr:col>78</xdr:col>
      <xdr:colOff>69850</xdr:colOff>
      <xdr:row>59</xdr:row>
      <xdr:rowOff>64135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257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149860</xdr:rowOff>
    </xdr:from>
    <xdr:to>
      <xdr:col>78</xdr:col>
      <xdr:colOff>120650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90170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64135</xdr:rowOff>
    </xdr:from>
    <xdr:to>
      <xdr:col>73</xdr:col>
      <xdr:colOff>180975</xdr:colOff>
      <xdr:row>61</xdr:row>
      <xdr:rowOff>113665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7968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10795</xdr:rowOff>
    </xdr:from>
    <xdr:to>
      <xdr:col>74</xdr:col>
      <xdr:colOff>31750</xdr:colOff>
      <xdr:row>58</xdr:row>
      <xdr:rowOff>112395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122555</xdr:rowOff>
    </xdr:from>
    <xdr:ext cx="762000" cy="25590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113665</xdr:rowOff>
    </xdr:from>
    <xdr:to>
      <xdr:col>69</xdr:col>
      <xdr:colOff>92075</xdr:colOff>
      <xdr:row>61</xdr:row>
      <xdr:rowOff>167640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5721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24765</xdr:rowOff>
    </xdr:from>
    <xdr:to>
      <xdr:col>69</xdr:col>
      <xdr:colOff>142875</xdr:colOff>
      <xdr:row>59</xdr:row>
      <xdr:rowOff>126365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136525</xdr:rowOff>
    </xdr:from>
    <xdr:ext cx="75882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917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8255</xdr:rowOff>
    </xdr:from>
    <xdr:ext cx="762000" cy="25590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163195</xdr:rowOff>
    </xdr:from>
    <xdr:to>
      <xdr:col>82</xdr:col>
      <xdr:colOff>158750</xdr:colOff>
      <xdr:row>59</xdr:row>
      <xdr:rowOff>93345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135255</xdr:rowOff>
    </xdr:from>
    <xdr:ext cx="762000" cy="25590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79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130810</xdr:rowOff>
    </xdr:from>
    <xdr:to>
      <xdr:col>78</xdr:col>
      <xdr:colOff>120650</xdr:colOff>
      <xdr:row>59</xdr:row>
      <xdr:rowOff>60960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45720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99695</xdr:rowOff>
    </xdr:from>
    <xdr:ext cx="762000" cy="25590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52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63500</xdr:rowOff>
    </xdr:from>
    <xdr:to>
      <xdr:col>69</xdr:col>
      <xdr:colOff>142875</xdr:colOff>
      <xdr:row>61</xdr:row>
      <xdr:rowOff>164465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21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149225</xdr:rowOff>
    </xdr:from>
    <xdr:ext cx="75882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07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116840</xdr:rowOff>
    </xdr:from>
    <xdr:to>
      <xdr:col>65</xdr:col>
      <xdr:colOff>53975</xdr:colOff>
      <xdr:row>62</xdr:row>
      <xdr:rowOff>46990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31750</xdr:rowOff>
    </xdr:from>
    <xdr:ext cx="762000" cy="25590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61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物価高騰対策事業等を実施したため、前年度と比較し、0</a:t>
          </a:r>
          <a:r>
            <a:rPr kumimoji="1" lang="en-US" altLang="ja-JP" sz="1300">
              <a:latin typeface="ＭＳ Ｐゴシック"/>
              <a:ea typeface="ＭＳ Ｐゴシック"/>
            </a:rPr>
            <a:t>.4</a:t>
          </a:r>
          <a:r>
            <a:rPr kumimoji="1" lang="ja-JP" altLang="en-US" sz="1300">
              <a:latin typeface="ＭＳ Ｐゴシック"/>
              <a:ea typeface="ＭＳ Ｐゴシック"/>
            </a:rPr>
            <a:t>ポイント増加しているが、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527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95250</xdr:rowOff>
    </xdr:from>
    <xdr:to>
      <xdr:col>82</xdr:col>
      <xdr:colOff>107950</xdr:colOff>
      <xdr:row>40</xdr:row>
      <xdr:rowOff>44450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10160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95250</xdr:rowOff>
    </xdr:from>
    <xdr:to>
      <xdr:col>82</xdr:col>
      <xdr:colOff>196850</xdr:colOff>
      <xdr:row>34</xdr:row>
      <xdr:rowOff>95250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158750</xdr:rowOff>
    </xdr:from>
    <xdr:to>
      <xdr:col>82</xdr:col>
      <xdr:colOff>107950</xdr:colOff>
      <xdr:row>35</xdr:row>
      <xdr:rowOff>6350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880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66675</xdr:rowOff>
    </xdr:from>
    <xdr:ext cx="762000" cy="25590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8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158750</xdr:rowOff>
    </xdr:from>
    <xdr:to>
      <xdr:col>78</xdr:col>
      <xdr:colOff>69850</xdr:colOff>
      <xdr:row>35</xdr:row>
      <xdr:rowOff>10160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880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118110</xdr:rowOff>
    </xdr:from>
    <xdr:to>
      <xdr:col>73</xdr:col>
      <xdr:colOff>180975</xdr:colOff>
      <xdr:row>35</xdr:row>
      <xdr:rowOff>10160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474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107950</xdr:rowOff>
    </xdr:from>
    <xdr:to>
      <xdr:col>74</xdr:col>
      <xdr:colOff>31750</xdr:colOff>
      <xdr:row>37</xdr:row>
      <xdr:rowOff>38100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22860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104140</xdr:rowOff>
    </xdr:from>
    <xdr:to>
      <xdr:col>69</xdr:col>
      <xdr:colOff>92075</xdr:colOff>
      <xdr:row>34</xdr:row>
      <xdr:rowOff>118110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33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148590</xdr:rowOff>
    </xdr:from>
    <xdr:ext cx="75882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07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126365</xdr:rowOff>
    </xdr:from>
    <xdr:to>
      <xdr:col>82</xdr:col>
      <xdr:colOff>158750</xdr:colOff>
      <xdr:row>35</xdr:row>
      <xdr:rowOff>56515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34925</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107950</xdr:rowOff>
    </xdr:from>
    <xdr:to>
      <xdr:col>78</xdr:col>
      <xdr:colOff>120650</xdr:colOff>
      <xdr:row>35</xdr:row>
      <xdr:rowOff>38100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48260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0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130810</xdr:rowOff>
    </xdr:from>
    <xdr:to>
      <xdr:col>74</xdr:col>
      <xdr:colOff>31750</xdr:colOff>
      <xdr:row>35</xdr:row>
      <xdr:rowOff>60960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71120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2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67310</xdr:rowOff>
    </xdr:from>
    <xdr:to>
      <xdr:col>69</xdr:col>
      <xdr:colOff>142875</xdr:colOff>
      <xdr:row>34</xdr:row>
      <xdr:rowOff>168910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7620</xdr:rowOff>
    </xdr:from>
    <xdr:ext cx="758825" cy="25590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654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165100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新庁舎建設等の影響により微増したが、近年において大きな変動はなく、また、全国・県平均及び類似団体平均より低い数値を示している。これ</a:t>
          </a:r>
          <a:r>
            <a:rPr kumimoji="1" lang="ja-JP" altLang="en-US" sz="1300">
              <a:latin typeface="ＭＳ Ｐゴシック"/>
              <a:ea typeface="ＭＳ Ｐゴシック"/>
            </a:rPr>
            <a:t>は市債発行額の計画的な抑制によるところが主な要因である。今後も「第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期財政健全化推進計画」に基づき、借入額の抑制を図っていく。</a:t>
          </a:r>
        </a:p>
      </xdr:txBody>
    </xdr:sp>
    <xdr:clientData/>
  </xdr:twoCellAnchor>
  <xdr:oneCellAnchor>
    <xdr:from>
      <xdr:col>3</xdr:col>
      <xdr:colOff>123825</xdr:colOff>
      <xdr:row>69</xdr:row>
      <xdr:rowOff>107950</xdr:rowOff>
    </xdr:from>
    <xdr:ext cx="29527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90170</xdr:rowOff>
    </xdr:from>
    <xdr:to>
      <xdr:col>24</xdr:col>
      <xdr:colOff>25400</xdr:colOff>
      <xdr:row>80</xdr:row>
      <xdr:rowOff>72390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44450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72390</xdr:rowOff>
    </xdr:from>
    <xdr:to>
      <xdr:col>24</xdr:col>
      <xdr:colOff>114300</xdr:colOff>
      <xdr:row>80</xdr:row>
      <xdr:rowOff>72390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90170</xdr:rowOff>
    </xdr:from>
    <xdr:to>
      <xdr:col>24</xdr:col>
      <xdr:colOff>114300</xdr:colOff>
      <xdr:row>74</xdr:row>
      <xdr:rowOff>90170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122555</xdr:rowOff>
    </xdr:from>
    <xdr:to>
      <xdr:col>24</xdr:col>
      <xdr:colOff>25400</xdr:colOff>
      <xdr:row>76</xdr:row>
      <xdr:rowOff>163830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527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590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06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122555</xdr:rowOff>
    </xdr:from>
    <xdr:to>
      <xdr:col>19</xdr:col>
      <xdr:colOff>187325</xdr:colOff>
      <xdr:row>77</xdr:row>
      <xdr:rowOff>19685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527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342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10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19685</xdr:rowOff>
    </xdr:from>
    <xdr:to>
      <xdr:col>15</xdr:col>
      <xdr:colOff>98425</xdr:colOff>
      <xdr:row>77</xdr:row>
      <xdr:rowOff>60960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213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123825</xdr:rowOff>
    </xdr:from>
    <xdr:ext cx="762000" cy="25590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4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46990</xdr:rowOff>
    </xdr:from>
    <xdr:to>
      <xdr:col>11</xdr:col>
      <xdr:colOff>9525</xdr:colOff>
      <xdr:row>77</xdr:row>
      <xdr:rowOff>60960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486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132715</xdr:rowOff>
    </xdr:from>
    <xdr:ext cx="758825" cy="25590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3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5882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113030</xdr:rowOff>
    </xdr:from>
    <xdr:to>
      <xdr:col>24</xdr:col>
      <xdr:colOff>76200</xdr:colOff>
      <xdr:row>77</xdr:row>
      <xdr:rowOff>43180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129540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71755</xdr:rowOff>
    </xdr:from>
    <xdr:to>
      <xdr:col>20</xdr:col>
      <xdr:colOff>38100</xdr:colOff>
      <xdr:row>77</xdr:row>
      <xdr:rowOff>1905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12065</xdr:rowOff>
    </xdr:from>
    <xdr:ext cx="73342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7081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140335</xdr:rowOff>
    </xdr:from>
    <xdr:to>
      <xdr:col>15</xdr:col>
      <xdr:colOff>149225</xdr:colOff>
      <xdr:row>77</xdr:row>
      <xdr:rowOff>70485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80645</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10160</xdr:rowOff>
    </xdr:from>
    <xdr:to>
      <xdr:col>11</xdr:col>
      <xdr:colOff>60325</xdr:colOff>
      <xdr:row>77</xdr:row>
      <xdr:rowOff>111760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121920</xdr:rowOff>
    </xdr:from>
    <xdr:ext cx="758825" cy="25590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06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167640</xdr:rowOff>
    </xdr:from>
    <xdr:to>
      <xdr:col>6</xdr:col>
      <xdr:colOff>171450</xdr:colOff>
      <xdr:row>77</xdr:row>
      <xdr:rowOff>97790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107950</xdr:rowOff>
    </xdr:from>
    <xdr:ext cx="75882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前年度と比較し3</a:t>
          </a:r>
          <a:r>
            <a:rPr kumimoji="1" lang="en-US" altLang="ja-JP" sz="1300">
              <a:latin typeface="ＭＳ Ｐゴシック"/>
              <a:ea typeface="ＭＳ Ｐゴシック"/>
            </a:rPr>
            <a:t>.5</a:t>
          </a:r>
          <a:r>
            <a:rPr kumimoji="1" lang="ja-JP" altLang="en-US" sz="1300">
              <a:latin typeface="ＭＳ Ｐゴシック"/>
              <a:ea typeface="ＭＳ Ｐゴシック"/>
            </a:rPr>
            <a:t>ポイント増加し、全国平均および県平均と同水準となっている。今後も「第</a:t>
          </a:r>
          <a:r>
            <a:rPr kumimoji="1" lang="en-US" altLang="ja-JP" sz="1300">
              <a:latin typeface="ＭＳ Ｐゴシック"/>
              <a:ea typeface="ＭＳ Ｐゴシック"/>
            </a:rPr>
            <a:t>6</a:t>
          </a:r>
          <a:r>
            <a:rPr kumimoji="1" lang="ja-JP" altLang="en-US" sz="1300">
              <a:latin typeface="ＭＳ Ｐゴシック"/>
              <a:ea typeface="ＭＳ Ｐゴシック"/>
            </a:rPr>
            <a:t>期財政健全化推進計画」に基づき、経常収支比率の改善を図っていく。</a:t>
          </a:r>
        </a:p>
      </xdr:txBody>
    </xdr:sp>
    <xdr:clientData/>
  </xdr:twoCellAnchor>
  <xdr:oneCellAnchor>
    <xdr:from>
      <xdr:col>62</xdr:col>
      <xdr:colOff>6350</xdr:colOff>
      <xdr:row>69</xdr:row>
      <xdr:rowOff>107950</xdr:rowOff>
    </xdr:from>
    <xdr:ext cx="29527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53340</xdr:rowOff>
    </xdr:from>
    <xdr:ext cx="762000" cy="25590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590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140970</xdr:rowOff>
    </xdr:from>
    <xdr:to>
      <xdr:col>82</xdr:col>
      <xdr:colOff>107950</xdr:colOff>
      <xdr:row>77</xdr:row>
      <xdr:rowOff>129540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7117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53975</xdr:rowOff>
    </xdr:from>
    <xdr:ext cx="762000" cy="25590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140970</xdr:rowOff>
    </xdr:from>
    <xdr:to>
      <xdr:col>78</xdr:col>
      <xdr:colOff>69850</xdr:colOff>
      <xdr:row>77</xdr:row>
      <xdr:rowOff>60960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711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53340</xdr:rowOff>
    </xdr:from>
    <xdr:to>
      <xdr:col>78</xdr:col>
      <xdr:colOff>120650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60960</xdr:rowOff>
    </xdr:from>
    <xdr:to>
      <xdr:col>73</xdr:col>
      <xdr:colOff>180975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6261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169545</xdr:rowOff>
    </xdr:from>
    <xdr:ext cx="762000" cy="25590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1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12700</xdr:rowOff>
    </xdr:from>
    <xdr:to>
      <xdr:col>69</xdr:col>
      <xdr:colOff>92075</xdr:colOff>
      <xdr:row>78</xdr:row>
      <xdr:rowOff>21590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858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23495</xdr:rowOff>
    </xdr:from>
    <xdr:ext cx="75882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6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158115</xdr:rowOff>
    </xdr:from>
    <xdr:ext cx="762000" cy="25590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6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78740</xdr:rowOff>
    </xdr:from>
    <xdr:to>
      <xdr:col>82</xdr:col>
      <xdr:colOff>158750</xdr:colOff>
      <xdr:row>78</xdr:row>
      <xdr:rowOff>8890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50800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90170</xdr:rowOff>
    </xdr:from>
    <xdr:to>
      <xdr:col>78</xdr:col>
      <xdr:colOff>120650</xdr:colOff>
      <xdr:row>77</xdr:row>
      <xdr:rowOff>20320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10160</xdr:rowOff>
    </xdr:from>
    <xdr:to>
      <xdr:col>74</xdr:col>
      <xdr:colOff>31750</xdr:colOff>
      <xdr:row>77</xdr:row>
      <xdr:rowOff>111760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590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806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48260</xdr:rowOff>
    </xdr:from>
    <xdr:ext cx="75882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21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142240</xdr:rowOff>
    </xdr:from>
    <xdr:to>
      <xdr:col>65</xdr:col>
      <xdr:colOff>53975</xdr:colOff>
      <xdr:row>78</xdr:row>
      <xdr:rowOff>72390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57150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30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栃木県鹿沼市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19</xdr:row>
      <xdr:rowOff>57150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98675"/>
          <a:ext cx="0" cy="1263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29845</xdr:rowOff>
    </xdr:from>
    <xdr:ext cx="758825" cy="25590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5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57150</xdr:rowOff>
    </xdr:from>
    <xdr:to>
      <xdr:col>30</xdr:col>
      <xdr:colOff>25400</xdr:colOff>
      <xdr:row>19</xdr:row>
      <xdr:rowOff>57150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62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5882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1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9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139065</xdr:rowOff>
    </xdr:from>
    <xdr:to>
      <xdr:col>29</xdr:col>
      <xdr:colOff>127000</xdr:colOff>
      <xdr:row>15</xdr:row>
      <xdr:rowOff>154940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75844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123825</xdr:rowOff>
    </xdr:from>
    <xdr:ext cx="758825" cy="25590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200"/>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128270</xdr:rowOff>
    </xdr:from>
    <xdr:to>
      <xdr:col>29</xdr:col>
      <xdr:colOff>177800</xdr:colOff>
      <xdr:row>16</xdr:row>
      <xdr:rowOff>58420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4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154940</xdr:rowOff>
    </xdr:from>
    <xdr:to>
      <xdr:col>26</xdr:col>
      <xdr:colOff>50800</xdr:colOff>
      <xdr:row>16</xdr:row>
      <xdr:rowOff>22225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7431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143510</xdr:rowOff>
    </xdr:from>
    <xdr:to>
      <xdr:col>26</xdr:col>
      <xdr:colOff>101600</xdr:colOff>
      <xdr:row>16</xdr:row>
      <xdr:rowOff>73025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57785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22225</xdr:rowOff>
    </xdr:from>
    <xdr:to>
      <xdr:col>22</xdr:col>
      <xdr:colOff>114300</xdr:colOff>
      <xdr:row>16</xdr:row>
      <xdr:rowOff>125095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813050"/>
          <a:ext cx="69850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170815</xdr:rowOff>
    </xdr:from>
    <xdr:to>
      <xdr:col>22</xdr:col>
      <xdr:colOff>165100</xdr:colOff>
      <xdr:row>16</xdr:row>
      <xdr:rowOff>100965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86360</xdr:rowOff>
    </xdr:from>
    <xdr:ext cx="762000" cy="25590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71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125095</xdr:rowOff>
    </xdr:from>
    <xdr:to>
      <xdr:col>18</xdr:col>
      <xdr:colOff>177800</xdr:colOff>
      <xdr:row>16</xdr:row>
      <xdr:rowOff>158115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91592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31115</xdr:rowOff>
    </xdr:from>
    <xdr:to>
      <xdr:col>19</xdr:col>
      <xdr:colOff>38100</xdr:colOff>
      <xdr:row>16</xdr:row>
      <xdr:rowOff>132715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143510</xdr:rowOff>
    </xdr:from>
    <xdr:ext cx="762000" cy="25590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14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54610</xdr:rowOff>
    </xdr:from>
    <xdr:to>
      <xdr:col>15</xdr:col>
      <xdr:colOff>101600</xdr:colOff>
      <xdr:row>16</xdr:row>
      <xdr:rowOff>156210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166370</xdr:rowOff>
    </xdr:from>
    <xdr:ext cx="762000" cy="25590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2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88265</xdr:rowOff>
    </xdr:from>
    <xdr:to>
      <xdr:col>29</xdr:col>
      <xdr:colOff>177800</xdr:colOff>
      <xdr:row>16</xdr:row>
      <xdr:rowOff>18415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70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104775</xdr:rowOff>
    </xdr:from>
    <xdr:ext cx="75882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2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81,865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103505</xdr:rowOff>
    </xdr:from>
    <xdr:to>
      <xdr:col>26</xdr:col>
      <xdr:colOff>101600</xdr:colOff>
      <xdr:row>16</xdr:row>
      <xdr:rowOff>33655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43815</xdr:rowOff>
    </xdr:from>
    <xdr:ext cx="736600" cy="25590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174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81,079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143510</xdr:rowOff>
    </xdr:from>
    <xdr:to>
      <xdr:col>22</xdr:col>
      <xdr:colOff>165100</xdr:colOff>
      <xdr:row>16</xdr:row>
      <xdr:rowOff>73025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628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83185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79,008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74930</xdr:rowOff>
    </xdr:from>
    <xdr:to>
      <xdr:col>19</xdr:col>
      <xdr:colOff>38100</xdr:colOff>
      <xdr:row>17</xdr:row>
      <xdr:rowOff>4445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65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107315</xdr:rowOff>
    </xdr:from>
    <xdr:to>
      <xdr:col>15</xdr:col>
      <xdr:colOff>101600</xdr:colOff>
      <xdr:row>17</xdr:row>
      <xdr:rowOff>37465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9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22225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4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71,860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139700</xdr:rowOff>
    </xdr:from>
    <xdr:to>
      <xdr:col>29</xdr:col>
      <xdr:colOff>127000</xdr:colOff>
      <xdr:row>38</xdr:row>
      <xdr:rowOff>167640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64250"/>
          <a:ext cx="0" cy="1570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139700</xdr:rowOff>
    </xdr:from>
    <xdr:ext cx="75882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167640</xdr:rowOff>
    </xdr:from>
    <xdr:to>
      <xdr:col>30</xdr:col>
      <xdr:colOff>25400</xdr:colOff>
      <xdr:row>38</xdr:row>
      <xdr:rowOff>167640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35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55245</xdr:rowOff>
    </xdr:from>
    <xdr:ext cx="758825" cy="25336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34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139700</xdr:rowOff>
    </xdr:from>
    <xdr:to>
      <xdr:col>30</xdr:col>
      <xdr:colOff>25400</xdr:colOff>
      <xdr:row>33</xdr:row>
      <xdr:rowOff>139700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6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243205</xdr:rowOff>
    </xdr:from>
    <xdr:to>
      <xdr:col>29</xdr:col>
      <xdr:colOff>127000</xdr:colOff>
      <xdr:row>37</xdr:row>
      <xdr:rowOff>292100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36790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158750</xdr:rowOff>
    </xdr:from>
    <xdr:ext cx="75882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910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292100</xdr:rowOff>
    </xdr:from>
    <xdr:to>
      <xdr:col>26</xdr:col>
      <xdr:colOff>50800</xdr:colOff>
      <xdr:row>37</xdr:row>
      <xdr:rowOff>305435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41680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329565</xdr:rowOff>
    </xdr:from>
    <xdr:to>
      <xdr:col>26</xdr:col>
      <xdr:colOff>101600</xdr:colOff>
      <xdr:row>36</xdr:row>
      <xdr:rowOff>88265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3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98425</xdr:rowOff>
    </xdr:from>
    <xdr:ext cx="736600" cy="25590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7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235585</xdr:rowOff>
    </xdr:from>
    <xdr:to>
      <xdr:col>22</xdr:col>
      <xdr:colOff>114300</xdr:colOff>
      <xdr:row>37</xdr:row>
      <xdr:rowOff>305435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360285"/>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231140</xdr:rowOff>
    </xdr:from>
    <xdr:to>
      <xdr:col>18</xdr:col>
      <xdr:colOff>177800</xdr:colOff>
      <xdr:row>37</xdr:row>
      <xdr:rowOff>235585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35584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55245</xdr:rowOff>
    </xdr:from>
    <xdr:to>
      <xdr:col>19</xdr:col>
      <xdr:colOff>38100</xdr:colOff>
      <xdr:row>36</xdr:row>
      <xdr:rowOff>156845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167005</xdr:rowOff>
    </xdr:from>
    <xdr:ext cx="762000" cy="25590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149225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193675</xdr:rowOff>
    </xdr:from>
    <xdr:to>
      <xdr:col>29</xdr:col>
      <xdr:colOff>177800</xdr:colOff>
      <xdr:row>37</xdr:row>
      <xdr:rowOff>294640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18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165100</xdr:rowOff>
    </xdr:from>
    <xdr:ext cx="75882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9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240665</xdr:rowOff>
    </xdr:from>
    <xdr:to>
      <xdr:col>26</xdr:col>
      <xdr:colOff>101600</xdr:colOff>
      <xdr:row>37</xdr:row>
      <xdr:rowOff>342900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653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327025</xdr:rowOff>
    </xdr:from>
    <xdr:ext cx="736600" cy="25590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517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254000</xdr:rowOff>
    </xdr:from>
    <xdr:to>
      <xdr:col>22</xdr:col>
      <xdr:colOff>165100</xdr:colOff>
      <xdr:row>38</xdr:row>
      <xdr:rowOff>12700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7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340360</xdr:rowOff>
    </xdr:from>
    <xdr:ext cx="762000" cy="25463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65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184150</xdr:rowOff>
    </xdr:from>
    <xdr:to>
      <xdr:col>19</xdr:col>
      <xdr:colOff>38100</xdr:colOff>
      <xdr:row>37</xdr:row>
      <xdr:rowOff>286385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08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271780</xdr:rowOff>
    </xdr:from>
    <xdr:ext cx="762000" cy="25463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180340</xdr:rowOff>
    </xdr:from>
    <xdr:to>
      <xdr:col>15</xdr:col>
      <xdr:colOff>101600</xdr:colOff>
      <xdr:row>37</xdr:row>
      <xdr:rowOff>282575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05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266065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10795</xdr:rowOff>
    </xdr:from>
    <xdr:to>
      <xdr:col>24</xdr:col>
      <xdr:colOff>62865</xdr:colOff>
      <xdr:row>38</xdr:row>
      <xdr:rowOff>110490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74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114300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110490</xdr:rowOff>
    </xdr:from>
    <xdr:to>
      <xdr:col>24</xdr:col>
      <xdr:colOff>152400</xdr:colOff>
      <xdr:row>38</xdr:row>
      <xdr:rowOff>110490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128905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10795</xdr:rowOff>
    </xdr:from>
    <xdr:to>
      <xdr:col>24</xdr:col>
      <xdr:colOff>152400</xdr:colOff>
      <xdr:row>31</xdr:row>
      <xdr:rowOff>10795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33020</xdr:rowOff>
    </xdr:from>
    <xdr:to>
      <xdr:col>24</xdr:col>
      <xdr:colOff>63500</xdr:colOff>
      <xdr:row>34</xdr:row>
      <xdr:rowOff>123825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2320"/>
          <a:ext cx="8382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20955</xdr:rowOff>
    </xdr:from>
    <xdr:ext cx="534670" cy="25590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7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123825</xdr:rowOff>
    </xdr:from>
    <xdr:to>
      <xdr:col>19</xdr:col>
      <xdr:colOff>177800</xdr:colOff>
      <xdr:row>34</xdr:row>
      <xdr:rowOff>150495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31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63500</xdr:rowOff>
    </xdr:from>
    <xdr:to>
      <xdr:col>20</xdr:col>
      <xdr:colOff>38100</xdr:colOff>
      <xdr:row>35</xdr:row>
      <xdr:rowOff>165100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156210</xdr:rowOff>
    </xdr:from>
    <xdr:ext cx="531495" cy="25590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156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150495</xdr:rowOff>
    </xdr:from>
    <xdr:to>
      <xdr:col>15</xdr:col>
      <xdr:colOff>50800</xdr:colOff>
      <xdr:row>35</xdr:row>
      <xdr:rowOff>121920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79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96520</xdr:rowOff>
    </xdr:from>
    <xdr:to>
      <xdr:col>15</xdr:col>
      <xdr:colOff>101600</xdr:colOff>
      <xdr:row>36</xdr:row>
      <xdr:rowOff>26670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17780</xdr:rowOff>
    </xdr:from>
    <xdr:ext cx="531495" cy="25590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1899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121920</xdr:rowOff>
    </xdr:from>
    <xdr:to>
      <xdr:col>10</xdr:col>
      <xdr:colOff>114300</xdr:colOff>
      <xdr:row>35</xdr:row>
      <xdr:rowOff>156210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2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64135</xdr:rowOff>
    </xdr:from>
    <xdr:to>
      <xdr:col>10</xdr:col>
      <xdr:colOff>165100</xdr:colOff>
      <xdr:row>36</xdr:row>
      <xdr:rowOff>166370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156845</xdr:rowOff>
    </xdr:from>
    <xdr:ext cx="531495" cy="25590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29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169545</xdr:rowOff>
    </xdr:from>
    <xdr:ext cx="531495" cy="2559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41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153670</xdr:rowOff>
    </xdr:from>
    <xdr:to>
      <xdr:col>24</xdr:col>
      <xdr:colOff>114300</xdr:colOff>
      <xdr:row>34</xdr:row>
      <xdr:rowOff>83820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5080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73025</xdr:rowOff>
    </xdr:from>
    <xdr:to>
      <xdr:col>20</xdr:col>
      <xdr:colOff>38100</xdr:colOff>
      <xdr:row>35</xdr:row>
      <xdr:rowOff>3175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19685</xdr:rowOff>
    </xdr:from>
    <xdr:ext cx="531495" cy="25590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677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99695</xdr:rowOff>
    </xdr:from>
    <xdr:to>
      <xdr:col>15</xdr:col>
      <xdr:colOff>101600</xdr:colOff>
      <xdr:row>35</xdr:row>
      <xdr:rowOff>29845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46355</xdr:rowOff>
    </xdr:from>
    <xdr:ext cx="53149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704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71120</xdr:rowOff>
    </xdr:from>
    <xdr:to>
      <xdr:col>10</xdr:col>
      <xdr:colOff>165100</xdr:colOff>
      <xdr:row>36</xdr:row>
      <xdr:rowOff>1270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17780</xdr:rowOff>
    </xdr:from>
    <xdr:ext cx="531495" cy="25590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847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105410</xdr:rowOff>
    </xdr:from>
    <xdr:to>
      <xdr:col>6</xdr:col>
      <xdr:colOff>38100</xdr:colOff>
      <xdr:row>36</xdr:row>
      <xdr:rowOff>35560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52070</xdr:rowOff>
    </xdr:from>
    <xdr:ext cx="531495" cy="25590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8813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44450</xdr:rowOff>
    </xdr:from>
    <xdr:to>
      <xdr:col>24</xdr:col>
      <xdr:colOff>62865</xdr:colOff>
      <xdr:row>58</xdr:row>
      <xdr:rowOff>151130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4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154940</xdr:rowOff>
    </xdr:from>
    <xdr:ext cx="534670" cy="25590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04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151130</xdr:rowOff>
    </xdr:from>
    <xdr:to>
      <xdr:col>24</xdr:col>
      <xdr:colOff>152400</xdr:colOff>
      <xdr:row>58</xdr:row>
      <xdr:rowOff>151130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44450</xdr:rowOff>
    </xdr:from>
    <xdr:to>
      <xdr:col>24</xdr:col>
      <xdr:colOff>152400</xdr:colOff>
      <xdr:row>51</xdr:row>
      <xdr:rowOff>44450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22860</xdr:rowOff>
    </xdr:from>
    <xdr:to>
      <xdr:col>24</xdr:col>
      <xdr:colOff>63500</xdr:colOff>
      <xdr:row>57</xdr:row>
      <xdr:rowOff>79375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551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79375</xdr:rowOff>
    </xdr:from>
    <xdr:to>
      <xdr:col>19</xdr:col>
      <xdr:colOff>177800</xdr:colOff>
      <xdr:row>57</xdr:row>
      <xdr:rowOff>103505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20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127635</xdr:rowOff>
    </xdr:from>
    <xdr:to>
      <xdr:col>20</xdr:col>
      <xdr:colOff>38100</xdr:colOff>
      <xdr:row>57</xdr:row>
      <xdr:rowOff>57785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74930</xdr:rowOff>
    </xdr:from>
    <xdr:ext cx="531495" cy="25590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5046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103505</xdr:rowOff>
    </xdr:from>
    <xdr:to>
      <xdr:col>15</xdr:col>
      <xdr:colOff>50800</xdr:colOff>
      <xdr:row>57</xdr:row>
      <xdr:rowOff>141605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61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118745</xdr:rowOff>
    </xdr:from>
    <xdr:ext cx="53149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548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141605</xdr:rowOff>
    </xdr:from>
    <xdr:to>
      <xdr:col>10</xdr:col>
      <xdr:colOff>114300</xdr:colOff>
      <xdr:row>58</xdr:row>
      <xdr:rowOff>12065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4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15240</xdr:rowOff>
    </xdr:from>
    <xdr:to>
      <xdr:col>10</xdr:col>
      <xdr:colOff>165100</xdr:colOff>
      <xdr:row>57</xdr:row>
      <xdr:rowOff>116840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133350</xdr:rowOff>
    </xdr:from>
    <xdr:ext cx="531495" cy="25590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563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163830</xdr:rowOff>
    </xdr:from>
    <xdr:ext cx="53149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93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121920</xdr:rowOff>
    </xdr:from>
    <xdr:ext cx="534670" cy="25590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31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29210</xdr:rowOff>
    </xdr:from>
    <xdr:to>
      <xdr:col>20</xdr:col>
      <xdr:colOff>38100</xdr:colOff>
      <xdr:row>57</xdr:row>
      <xdr:rowOff>130175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121285</xdr:rowOff>
    </xdr:from>
    <xdr:ext cx="531495" cy="25590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8939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52705</xdr:rowOff>
    </xdr:from>
    <xdr:to>
      <xdr:col>15</xdr:col>
      <xdr:colOff>101600</xdr:colOff>
      <xdr:row>57</xdr:row>
      <xdr:rowOff>154940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145415</xdr:rowOff>
    </xdr:from>
    <xdr:ext cx="531495" cy="2559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918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90805</xdr:rowOff>
    </xdr:from>
    <xdr:to>
      <xdr:col>10</xdr:col>
      <xdr:colOff>165100</xdr:colOff>
      <xdr:row>58</xdr:row>
      <xdr:rowOff>20955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12065</xdr:rowOff>
    </xdr:from>
    <xdr:ext cx="53149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561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132715</xdr:rowOff>
    </xdr:from>
    <xdr:to>
      <xdr:col>6</xdr:col>
      <xdr:colOff>38100</xdr:colOff>
      <xdr:row>58</xdr:row>
      <xdr:rowOff>63500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53975</xdr:rowOff>
    </xdr:from>
    <xdr:ext cx="531495" cy="25590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998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xdr:rowOff>
    </xdr:from>
    <xdr:to>
      <xdr:col>24</xdr:col>
      <xdr:colOff>62865</xdr:colOff>
      <xdr:row>79</xdr:row>
      <xdr:rowOff>17780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8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378460" cy="25590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5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133985</xdr:rowOff>
    </xdr:from>
    <xdr:ext cx="534670" cy="25590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4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15875</xdr:rowOff>
    </xdr:from>
    <xdr:to>
      <xdr:col>24</xdr:col>
      <xdr:colOff>152400</xdr:colOff>
      <xdr:row>71</xdr:row>
      <xdr:rowOff>15875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21590</xdr:rowOff>
    </xdr:from>
    <xdr:to>
      <xdr:col>24</xdr:col>
      <xdr:colOff>63500</xdr:colOff>
      <xdr:row>77</xdr:row>
      <xdr:rowOff>27940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3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92710</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114300</xdr:rowOff>
    </xdr:from>
    <xdr:to>
      <xdr:col>24</xdr:col>
      <xdr:colOff>114300</xdr:colOff>
      <xdr:row>78</xdr:row>
      <xdr:rowOff>44450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27940</xdr:rowOff>
    </xdr:from>
    <xdr:to>
      <xdr:col>19</xdr:col>
      <xdr:colOff>177800</xdr:colOff>
      <xdr:row>77</xdr:row>
      <xdr:rowOff>81915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295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50165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41275</xdr:rowOff>
    </xdr:from>
    <xdr:ext cx="466725" cy="25590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4143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57785</xdr:rowOff>
    </xdr:from>
    <xdr:to>
      <xdr:col>15</xdr:col>
      <xdr:colOff>50800</xdr:colOff>
      <xdr:row>77</xdr:row>
      <xdr:rowOff>81915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594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150495</xdr:rowOff>
    </xdr:from>
    <xdr:to>
      <xdr:col>15</xdr:col>
      <xdr:colOff>101600</xdr:colOff>
      <xdr:row>78</xdr:row>
      <xdr:rowOff>80645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71755</xdr:rowOff>
    </xdr:from>
    <xdr:ext cx="46672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44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57785</xdr:rowOff>
    </xdr:from>
    <xdr:to>
      <xdr:col>10</xdr:col>
      <xdr:colOff>114300</xdr:colOff>
      <xdr:row>77</xdr:row>
      <xdr:rowOff>99060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594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118745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109855</xdr:rowOff>
    </xdr:from>
    <xdr:ext cx="466725" cy="25590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482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9525</xdr:rowOff>
    </xdr:from>
    <xdr:to>
      <xdr:col>6</xdr:col>
      <xdr:colOff>38100</xdr:colOff>
      <xdr:row>78</xdr:row>
      <xdr:rowOff>111125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102235</xdr:rowOff>
    </xdr:from>
    <xdr:ext cx="46672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4753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142240</xdr:rowOff>
    </xdr:from>
    <xdr:to>
      <xdr:col>24</xdr:col>
      <xdr:colOff>114300</xdr:colOff>
      <xdr:row>77</xdr:row>
      <xdr:rowOff>72390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165100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2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148590</xdr:rowOff>
    </xdr:from>
    <xdr:to>
      <xdr:col>20</xdr:col>
      <xdr:colOff>38100</xdr:colOff>
      <xdr:row>77</xdr:row>
      <xdr:rowOff>78740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95250</xdr:rowOff>
    </xdr:from>
    <xdr:ext cx="46672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29540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31115</xdr:rowOff>
    </xdr:from>
    <xdr:to>
      <xdr:col>15</xdr:col>
      <xdr:colOff>101600</xdr:colOff>
      <xdr:row>77</xdr:row>
      <xdr:rowOff>132715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149225</xdr:rowOff>
    </xdr:from>
    <xdr:ext cx="46672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007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6985</xdr:rowOff>
    </xdr:from>
    <xdr:to>
      <xdr:col>10</xdr:col>
      <xdr:colOff>165100</xdr:colOff>
      <xdr:row>77</xdr:row>
      <xdr:rowOff>109220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125095</xdr:rowOff>
    </xdr:from>
    <xdr:ext cx="466725" cy="2584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2983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48260</xdr:rowOff>
    </xdr:from>
    <xdr:to>
      <xdr:col>6</xdr:col>
      <xdr:colOff>38100</xdr:colOff>
      <xdr:row>77</xdr:row>
      <xdr:rowOff>149860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166370</xdr:rowOff>
    </xdr:from>
    <xdr:ext cx="466725" cy="25590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025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245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140335</xdr:rowOff>
    </xdr:from>
    <xdr:to>
      <xdr:col>24</xdr:col>
      <xdr:colOff>62865</xdr:colOff>
      <xdr:row>98</xdr:row>
      <xdr:rowOff>170180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83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86995</xdr:rowOff>
    </xdr:from>
    <xdr:ext cx="598805" cy="25590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0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140335</xdr:rowOff>
    </xdr:from>
    <xdr:to>
      <xdr:col>24</xdr:col>
      <xdr:colOff>152400</xdr:colOff>
      <xdr:row>90</xdr:row>
      <xdr:rowOff>140335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109220</xdr:rowOff>
    </xdr:from>
    <xdr:to>
      <xdr:col>24</xdr:col>
      <xdr:colOff>63500</xdr:colOff>
      <xdr:row>94</xdr:row>
      <xdr:rowOff>154940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5407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72390</xdr:rowOff>
    </xdr:from>
    <xdr:ext cx="534670"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109220</xdr:rowOff>
    </xdr:from>
    <xdr:to>
      <xdr:col>19</xdr:col>
      <xdr:colOff>177800</xdr:colOff>
      <xdr:row>95</xdr:row>
      <xdr:rowOff>157480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54070"/>
          <a:ext cx="889000" cy="391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69850</xdr:rowOff>
    </xdr:from>
    <xdr:to>
      <xdr:col>20</xdr:col>
      <xdr:colOff>38100</xdr:colOff>
      <xdr:row>95</xdr:row>
      <xdr:rowOff>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162560</xdr:rowOff>
    </xdr:from>
    <xdr:ext cx="59563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278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157480</xdr:rowOff>
    </xdr:from>
    <xdr:to>
      <xdr:col>15</xdr:col>
      <xdr:colOff>50800</xdr:colOff>
      <xdr:row>96</xdr:row>
      <xdr:rowOff>3175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52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34290</xdr:rowOff>
    </xdr:from>
    <xdr:ext cx="53149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664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3175</xdr:rowOff>
    </xdr:from>
    <xdr:to>
      <xdr:col>10</xdr:col>
      <xdr:colOff>114300</xdr:colOff>
      <xdr:row>96</xdr:row>
      <xdr:rowOff>98425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623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170180</xdr:rowOff>
    </xdr:from>
    <xdr:to>
      <xdr:col>10</xdr:col>
      <xdr:colOff>165100</xdr:colOff>
      <xdr:row>97</xdr:row>
      <xdr:rowOff>100330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91440</xdr:rowOff>
    </xdr:from>
    <xdr:ext cx="53149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722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1495" cy="25590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78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104140</xdr:rowOff>
    </xdr:from>
    <xdr:to>
      <xdr:col>24</xdr:col>
      <xdr:colOff>114300</xdr:colOff>
      <xdr:row>95</xdr:row>
      <xdr:rowOff>34290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127000</xdr:rowOff>
    </xdr:from>
    <xdr:ext cx="598805"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7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57785</xdr:rowOff>
    </xdr:from>
    <xdr:to>
      <xdr:col>20</xdr:col>
      <xdr:colOff>38100</xdr:colOff>
      <xdr:row>93</xdr:row>
      <xdr:rowOff>159385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4445</xdr:rowOff>
    </xdr:from>
    <xdr:ext cx="59563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57778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106680</xdr:rowOff>
    </xdr:from>
    <xdr:to>
      <xdr:col>15</xdr:col>
      <xdr:colOff>101600</xdr:colOff>
      <xdr:row>96</xdr:row>
      <xdr:rowOff>36830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53340</xdr:rowOff>
    </xdr:from>
    <xdr:ext cx="531495" cy="25590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169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123825</xdr:rowOff>
    </xdr:from>
    <xdr:to>
      <xdr:col>10</xdr:col>
      <xdr:colOff>165100</xdr:colOff>
      <xdr:row>96</xdr:row>
      <xdr:rowOff>53975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70485</xdr:rowOff>
    </xdr:from>
    <xdr:ext cx="53149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186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47625</xdr:rowOff>
    </xdr:from>
    <xdr:to>
      <xdr:col>6</xdr:col>
      <xdr:colOff>38100</xdr:colOff>
      <xdr:row>96</xdr:row>
      <xdr:rowOff>149225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166370</xdr:rowOff>
    </xdr:from>
    <xdr:ext cx="531495" cy="25590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282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5745" cy="25590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684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590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6112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90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54610</xdr:rowOff>
    </xdr:from>
    <xdr:ext cx="592455" cy="25590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5410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2455" cy="25590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92455" cy="25590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370" y="4969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8255</xdr:rowOff>
    </xdr:from>
    <xdr:to>
      <xdr:col>54</xdr:col>
      <xdr:colOff>189865</xdr:colOff>
      <xdr:row>38</xdr:row>
      <xdr:rowOff>65405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666105"/>
          <a:ext cx="127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69215</xdr:rowOff>
    </xdr:from>
    <xdr:ext cx="534670" cy="259080"/>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65405</xdr:rowOff>
    </xdr:from>
    <xdr:to>
      <xdr:col>55</xdr:col>
      <xdr:colOff>88900</xdr:colOff>
      <xdr:row>38</xdr:row>
      <xdr:rowOff>65405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126365</xdr:rowOff>
    </xdr:from>
    <xdr:ext cx="598805" cy="259080"/>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441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8255</xdr:rowOff>
    </xdr:from>
    <xdr:to>
      <xdr:col>55</xdr:col>
      <xdr:colOff>88900</xdr:colOff>
      <xdr:row>33</xdr:row>
      <xdr:rowOff>8255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66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133350</xdr:rowOff>
    </xdr:from>
    <xdr:to>
      <xdr:col>55</xdr:col>
      <xdr:colOff>0</xdr:colOff>
      <xdr:row>37</xdr:row>
      <xdr:rowOff>162560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770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6350</xdr:rowOff>
    </xdr:from>
    <xdr:ext cx="534670" cy="25590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0710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154940</xdr:rowOff>
    </xdr:from>
    <xdr:to>
      <xdr:col>55</xdr:col>
      <xdr:colOff>50800</xdr:colOff>
      <xdr:row>36</xdr:row>
      <xdr:rowOff>85090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30480</xdr:rowOff>
    </xdr:from>
    <xdr:to>
      <xdr:col>50</xdr:col>
      <xdr:colOff>114300</xdr:colOff>
      <xdr:row>37</xdr:row>
      <xdr:rowOff>162560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516880"/>
          <a:ext cx="889000" cy="989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13335</xdr:rowOff>
    </xdr:from>
    <xdr:to>
      <xdr:col>50</xdr:col>
      <xdr:colOff>165100</xdr:colOff>
      <xdr:row>36</xdr:row>
      <xdr:rowOff>114935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132080</xdr:rowOff>
    </xdr:from>
    <xdr:ext cx="531495" cy="25590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1965" y="5961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30480</xdr:rowOff>
    </xdr:from>
    <xdr:to>
      <xdr:col>45</xdr:col>
      <xdr:colOff>177800</xdr:colOff>
      <xdr:row>38</xdr:row>
      <xdr:rowOff>129540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516880"/>
          <a:ext cx="889000" cy="1127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85090</xdr:rowOff>
    </xdr:from>
    <xdr:to>
      <xdr:col>46</xdr:col>
      <xdr:colOff>38100</xdr:colOff>
      <xdr:row>31</xdr:row>
      <xdr:rowOff>15240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31750</xdr:rowOff>
    </xdr:from>
    <xdr:ext cx="595630" cy="25590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580" y="50038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126365</xdr:rowOff>
    </xdr:from>
    <xdr:to>
      <xdr:col>41</xdr:col>
      <xdr:colOff>50800</xdr:colOff>
      <xdr:row>38</xdr:row>
      <xdr:rowOff>129540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414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132715</xdr:rowOff>
    </xdr:from>
    <xdr:to>
      <xdr:col>41</xdr:col>
      <xdr:colOff>101600</xdr:colOff>
      <xdr:row>37</xdr:row>
      <xdr:rowOff>63500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80010</xdr:rowOff>
    </xdr:from>
    <xdr:ext cx="53149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3965" y="6080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635</xdr:rowOff>
    </xdr:from>
    <xdr:to>
      <xdr:col>36</xdr:col>
      <xdr:colOff>165100</xdr:colOff>
      <xdr:row>37</xdr:row>
      <xdr:rowOff>102235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118745</xdr:rowOff>
    </xdr:from>
    <xdr:ext cx="53149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4965" y="6119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168910</xdr:rowOff>
    </xdr:from>
    <xdr:ext cx="534670" cy="25590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411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111760</xdr:rowOff>
    </xdr:from>
    <xdr:to>
      <xdr:col>50</xdr:col>
      <xdr:colOff>165100</xdr:colOff>
      <xdr:row>38</xdr:row>
      <xdr:rowOff>41910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33020</xdr:rowOff>
    </xdr:from>
    <xdr:ext cx="531495"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1965" y="6548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151130</xdr:rowOff>
    </xdr:from>
    <xdr:to>
      <xdr:col>46</xdr:col>
      <xdr:colOff>38100</xdr:colOff>
      <xdr:row>32</xdr:row>
      <xdr:rowOff>81280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72390</xdr:rowOff>
    </xdr:from>
    <xdr:ext cx="595630"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580" y="55587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78740</xdr:rowOff>
    </xdr:from>
    <xdr:to>
      <xdr:col>41</xdr:col>
      <xdr:colOff>101600</xdr:colOff>
      <xdr:row>39</xdr:row>
      <xdr:rowOff>8890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171450</xdr:rowOff>
    </xdr:from>
    <xdr:ext cx="531495" cy="25908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3965" y="6686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75565</xdr:rowOff>
    </xdr:from>
    <xdr:to>
      <xdr:col>36</xdr:col>
      <xdr:colOff>165100</xdr:colOff>
      <xdr:row>39</xdr:row>
      <xdr:rowOff>6350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168275</xdr:rowOff>
    </xdr:from>
    <xdr:ext cx="531495" cy="25590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4965" y="66833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2455" cy="2584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140970</xdr:rowOff>
    </xdr:from>
    <xdr:to>
      <xdr:col>54</xdr:col>
      <xdr:colOff>189865</xdr:colOff>
      <xdr:row>58</xdr:row>
      <xdr:rowOff>92075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347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95885</xdr:rowOff>
    </xdr:from>
    <xdr:ext cx="534670" cy="259080"/>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3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92075</xdr:rowOff>
    </xdr:from>
    <xdr:to>
      <xdr:col>55</xdr:col>
      <xdr:colOff>88900</xdr:colOff>
      <xdr:row>58</xdr:row>
      <xdr:rowOff>92075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87630</xdr:rowOff>
    </xdr:from>
    <xdr:ext cx="598805" cy="25590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86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140970</xdr:rowOff>
    </xdr:from>
    <xdr:to>
      <xdr:col>55</xdr:col>
      <xdr:colOff>88900</xdr:colOff>
      <xdr:row>50</xdr:row>
      <xdr:rowOff>140970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30480</xdr:rowOff>
    </xdr:from>
    <xdr:to>
      <xdr:col>55</xdr:col>
      <xdr:colOff>0</xdr:colOff>
      <xdr:row>55</xdr:row>
      <xdr:rowOff>34290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4602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124460</xdr:rowOff>
    </xdr:from>
    <xdr:ext cx="534670" cy="259080"/>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4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146050</xdr:rowOff>
    </xdr:from>
    <xdr:to>
      <xdr:col>55</xdr:col>
      <xdr:colOff>50800</xdr:colOff>
      <xdr:row>56</xdr:row>
      <xdr:rowOff>76200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34290</xdr:rowOff>
    </xdr:from>
    <xdr:to>
      <xdr:col>50</xdr:col>
      <xdr:colOff>114300</xdr:colOff>
      <xdr:row>55</xdr:row>
      <xdr:rowOff>100965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4640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73660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64770</xdr:rowOff>
    </xdr:from>
    <xdr:ext cx="531495" cy="25590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96659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100965</xdr:rowOff>
    </xdr:from>
    <xdr:to>
      <xdr:col>45</xdr:col>
      <xdr:colOff>177800</xdr:colOff>
      <xdr:row>56</xdr:row>
      <xdr:rowOff>156845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3071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39370</xdr:rowOff>
    </xdr:from>
    <xdr:to>
      <xdr:col>46</xdr:col>
      <xdr:colOff>38100</xdr:colOff>
      <xdr:row>55</xdr:row>
      <xdr:rowOff>140970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157480</xdr:rowOff>
    </xdr:from>
    <xdr:ext cx="531495" cy="25590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2443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156845</xdr:rowOff>
    </xdr:from>
    <xdr:to>
      <xdr:col>41</xdr:col>
      <xdr:colOff>50800</xdr:colOff>
      <xdr:row>57</xdr:row>
      <xdr:rowOff>67310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7580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54610</xdr:rowOff>
    </xdr:from>
    <xdr:to>
      <xdr:col>41</xdr:col>
      <xdr:colOff>101600</xdr:colOff>
      <xdr:row>55</xdr:row>
      <xdr:rowOff>156210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4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1270</xdr:rowOff>
    </xdr:from>
    <xdr:ext cx="53149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3965" y="9259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138430</xdr:rowOff>
    </xdr:from>
    <xdr:to>
      <xdr:col>36</xdr:col>
      <xdr:colOff>165100</xdr:colOff>
      <xdr:row>56</xdr:row>
      <xdr:rowOff>68580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85090</xdr:rowOff>
    </xdr:from>
    <xdr:ext cx="53149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4965" y="9343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151130</xdr:rowOff>
    </xdr:from>
    <xdr:to>
      <xdr:col>55</xdr:col>
      <xdr:colOff>50800</xdr:colOff>
      <xdr:row>55</xdr:row>
      <xdr:rowOff>81280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2540</xdr:rowOff>
    </xdr:from>
    <xdr:ext cx="534670" cy="259080"/>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154940</xdr:rowOff>
    </xdr:from>
    <xdr:to>
      <xdr:col>50</xdr:col>
      <xdr:colOff>165100</xdr:colOff>
      <xdr:row>55</xdr:row>
      <xdr:rowOff>85090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102235</xdr:rowOff>
    </xdr:from>
    <xdr:ext cx="531495" cy="2584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1965" y="91890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50165</xdr:rowOff>
    </xdr:from>
    <xdr:to>
      <xdr:col>46</xdr:col>
      <xdr:colOff>38100</xdr:colOff>
      <xdr:row>55</xdr:row>
      <xdr:rowOff>151765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143510</xdr:rowOff>
    </xdr:from>
    <xdr:ext cx="531495" cy="25590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2965" y="9573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106045</xdr:rowOff>
    </xdr:from>
    <xdr:to>
      <xdr:col>41</xdr:col>
      <xdr:colOff>101600</xdr:colOff>
      <xdr:row>57</xdr:row>
      <xdr:rowOff>36195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27305</xdr:rowOff>
    </xdr:from>
    <xdr:ext cx="53149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3965" y="979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109220</xdr:rowOff>
    </xdr:from>
    <xdr:ext cx="531495" cy="25590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4965" y="9881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90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90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90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123190</xdr:rowOff>
    </xdr:from>
    <xdr:to>
      <xdr:col>54</xdr:col>
      <xdr:colOff>189865</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961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590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69850</xdr:rowOff>
    </xdr:from>
    <xdr:ext cx="534670" cy="259080"/>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123190</xdr:rowOff>
    </xdr:from>
    <xdr:to>
      <xdr:col>55</xdr:col>
      <xdr:colOff>88900</xdr:colOff>
      <xdr:row>71</xdr:row>
      <xdr:rowOff>123190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33020</xdr:rowOff>
    </xdr:from>
    <xdr:to>
      <xdr:col>55</xdr:col>
      <xdr:colOff>0</xdr:colOff>
      <xdr:row>78</xdr:row>
      <xdr:rowOff>41275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061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26035</xdr:rowOff>
    </xdr:from>
    <xdr:ext cx="534670" cy="259080"/>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56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xdr:rowOff>
    </xdr:from>
    <xdr:to>
      <xdr:col>55</xdr:col>
      <xdr:colOff>50800</xdr:colOff>
      <xdr:row>77</xdr:row>
      <xdr:rowOff>104775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0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133350</xdr:rowOff>
    </xdr:from>
    <xdr:to>
      <xdr:col>50</xdr:col>
      <xdr:colOff>114300</xdr:colOff>
      <xdr:row>78</xdr:row>
      <xdr:rowOff>41275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33500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135255</xdr:rowOff>
    </xdr:from>
    <xdr:to>
      <xdr:col>50</xdr:col>
      <xdr:colOff>165100</xdr:colOff>
      <xdr:row>77</xdr:row>
      <xdr:rowOff>65405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81915</xdr:rowOff>
    </xdr:from>
    <xdr:ext cx="53149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1965" y="12940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133350</xdr:rowOff>
    </xdr:from>
    <xdr:to>
      <xdr:col>45</xdr:col>
      <xdr:colOff>177800</xdr:colOff>
      <xdr:row>78</xdr:row>
      <xdr:rowOff>32385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33500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7620</xdr:rowOff>
    </xdr:from>
    <xdr:to>
      <xdr:col>46</xdr:col>
      <xdr:colOff>38100</xdr:colOff>
      <xdr:row>76</xdr:row>
      <xdr:rowOff>109220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125730</xdr:rowOff>
    </xdr:from>
    <xdr:ext cx="531495"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2965" y="12813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20955</xdr:rowOff>
    </xdr:from>
    <xdr:to>
      <xdr:col>41</xdr:col>
      <xdr:colOff>50800</xdr:colOff>
      <xdr:row>78</xdr:row>
      <xdr:rowOff>32385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940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34290</xdr:rowOff>
    </xdr:from>
    <xdr:to>
      <xdr:col>41</xdr:col>
      <xdr:colOff>101600</xdr:colOff>
      <xdr:row>76</xdr:row>
      <xdr:rowOff>135890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152400</xdr:rowOff>
    </xdr:from>
    <xdr:ext cx="53149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839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107950</xdr:rowOff>
    </xdr:from>
    <xdr:to>
      <xdr:col>36</xdr:col>
      <xdr:colOff>165100</xdr:colOff>
      <xdr:row>77</xdr:row>
      <xdr:rowOff>38100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54610</xdr:rowOff>
    </xdr:from>
    <xdr:ext cx="531495" cy="25590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68580</xdr:rowOff>
    </xdr:from>
    <xdr:ext cx="469900" cy="259080"/>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161925</xdr:rowOff>
    </xdr:from>
    <xdr:to>
      <xdr:col>50</xdr:col>
      <xdr:colOff>165100</xdr:colOff>
      <xdr:row>78</xdr:row>
      <xdr:rowOff>92075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83185</xdr:rowOff>
    </xdr:from>
    <xdr:ext cx="46672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350" y="13456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82550</xdr:rowOff>
    </xdr:from>
    <xdr:to>
      <xdr:col>46</xdr:col>
      <xdr:colOff>38100</xdr:colOff>
      <xdr:row>78</xdr:row>
      <xdr:rowOff>12700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3810</xdr:rowOff>
    </xdr:from>
    <xdr:ext cx="46672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350" y="13376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153035</xdr:rowOff>
    </xdr:from>
    <xdr:to>
      <xdr:col>41</xdr:col>
      <xdr:colOff>101600</xdr:colOff>
      <xdr:row>78</xdr:row>
      <xdr:rowOff>83185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74930</xdr:rowOff>
    </xdr:from>
    <xdr:ext cx="466725" cy="25590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350" y="134480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141605</xdr:rowOff>
    </xdr:from>
    <xdr:to>
      <xdr:col>36</xdr:col>
      <xdr:colOff>165100</xdr:colOff>
      <xdr:row>78</xdr:row>
      <xdr:rowOff>71755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63500</xdr:rowOff>
    </xdr:from>
    <xdr:ext cx="466725" cy="25590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350" y="13436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74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90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52705</xdr:rowOff>
    </xdr:from>
    <xdr:to>
      <xdr:col>54</xdr:col>
      <xdr:colOff>189865</xdr:colOff>
      <xdr:row>98</xdr:row>
      <xdr:rowOff>164465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8320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168275</xdr:rowOff>
    </xdr:from>
    <xdr:ext cx="469900" cy="25590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703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164465</xdr:rowOff>
    </xdr:from>
    <xdr:to>
      <xdr:col>55</xdr:col>
      <xdr:colOff>88900</xdr:colOff>
      <xdr:row>98</xdr:row>
      <xdr:rowOff>164465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66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170815</xdr:rowOff>
    </xdr:from>
    <xdr:ext cx="534670" cy="2584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58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52705</xdr:rowOff>
    </xdr:from>
    <xdr:to>
      <xdr:col>55</xdr:col>
      <xdr:colOff>88900</xdr:colOff>
      <xdr:row>90</xdr:row>
      <xdr:rowOff>52705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68580</xdr:rowOff>
    </xdr:from>
    <xdr:to>
      <xdr:col>55</xdr:col>
      <xdr:colOff>0</xdr:colOff>
      <xdr:row>94</xdr:row>
      <xdr:rowOff>79375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1848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163195</xdr:rowOff>
    </xdr:from>
    <xdr:ext cx="534670" cy="259080"/>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68580</xdr:rowOff>
    </xdr:from>
    <xdr:to>
      <xdr:col>50</xdr:col>
      <xdr:colOff>114300</xdr:colOff>
      <xdr:row>95</xdr:row>
      <xdr:rowOff>13335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18488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34925</xdr:rowOff>
    </xdr:from>
    <xdr:to>
      <xdr:col>50</xdr:col>
      <xdr:colOff>165100</xdr:colOff>
      <xdr:row>96</xdr:row>
      <xdr:rowOff>136525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127635</xdr:rowOff>
    </xdr:from>
    <xdr:ext cx="53149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1965" y="16586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13335</xdr:rowOff>
    </xdr:from>
    <xdr:to>
      <xdr:col>45</xdr:col>
      <xdr:colOff>177800</xdr:colOff>
      <xdr:row>97</xdr:row>
      <xdr:rowOff>41910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301085"/>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135890</xdr:rowOff>
    </xdr:from>
    <xdr:to>
      <xdr:col>46</xdr:col>
      <xdr:colOff>38100</xdr:colOff>
      <xdr:row>96</xdr:row>
      <xdr:rowOff>66040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57150</xdr:rowOff>
    </xdr:from>
    <xdr:ext cx="53149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2965" y="16516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41910</xdr:rowOff>
    </xdr:from>
    <xdr:to>
      <xdr:col>41</xdr:col>
      <xdr:colOff>50800</xdr:colOff>
      <xdr:row>97</xdr:row>
      <xdr:rowOff>59055</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672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165100</xdr:rowOff>
    </xdr:from>
    <xdr:to>
      <xdr:col>41</xdr:col>
      <xdr:colOff>101600</xdr:colOff>
      <xdr:row>96</xdr:row>
      <xdr:rowOff>95250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111760</xdr:rowOff>
    </xdr:from>
    <xdr:ext cx="531495" cy="25590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2280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149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302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29210</xdr:rowOff>
    </xdr:from>
    <xdr:to>
      <xdr:col>55</xdr:col>
      <xdr:colOff>50800</xdr:colOff>
      <xdr:row>94</xdr:row>
      <xdr:rowOff>130175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145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52070</xdr:rowOff>
    </xdr:from>
    <xdr:ext cx="534670" cy="25590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9969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17780</xdr:rowOff>
    </xdr:from>
    <xdr:to>
      <xdr:col>50</xdr:col>
      <xdr:colOff>165100</xdr:colOff>
      <xdr:row>94</xdr:row>
      <xdr:rowOff>119380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135890</xdr:rowOff>
    </xdr:from>
    <xdr:ext cx="53149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1965" y="15909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133985</xdr:rowOff>
    </xdr:from>
    <xdr:to>
      <xdr:col>46</xdr:col>
      <xdr:colOff>38100</xdr:colOff>
      <xdr:row>95</xdr:row>
      <xdr:rowOff>64135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80645</xdr:rowOff>
    </xdr:from>
    <xdr:ext cx="53149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2965" y="160254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162560</xdr:rowOff>
    </xdr:from>
    <xdr:to>
      <xdr:col>41</xdr:col>
      <xdr:colOff>101600</xdr:colOff>
      <xdr:row>97</xdr:row>
      <xdr:rowOff>92710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83820</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3965" y="16714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8255</xdr:rowOff>
    </xdr:from>
    <xdr:to>
      <xdr:col>36</xdr:col>
      <xdr:colOff>165100</xdr:colOff>
      <xdr:row>97</xdr:row>
      <xdr:rowOff>109855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100965</xdr:rowOff>
    </xdr:from>
    <xdr:ext cx="531495" cy="25590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4965" y="16731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745" cy="25590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27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90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83820</xdr:rowOff>
    </xdr:from>
    <xdr:to>
      <xdr:col>85</xdr:col>
      <xdr:colOff>127000</xdr:colOff>
      <xdr:row>38</xdr:row>
      <xdr:rowOff>104140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4274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54610</xdr:rowOff>
    </xdr:from>
    <xdr:ext cx="469900" cy="25590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8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31750</xdr:rowOff>
    </xdr:from>
    <xdr:to>
      <xdr:col>85</xdr:col>
      <xdr:colOff>177800</xdr:colOff>
      <xdr:row>38</xdr:row>
      <xdr:rowOff>133350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45085</xdr:rowOff>
    </xdr:from>
    <xdr:to>
      <xdr:col>81</xdr:col>
      <xdr:colOff>50800</xdr:colOff>
      <xdr:row>37</xdr:row>
      <xdr:rowOff>83820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04583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34290</xdr:rowOff>
    </xdr:from>
    <xdr:to>
      <xdr:col>81</xdr:col>
      <xdr:colOff>101600</xdr:colOff>
      <xdr:row>38</xdr:row>
      <xdr:rowOff>135890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127000</xdr:rowOff>
    </xdr:from>
    <xdr:ext cx="46672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350" y="6642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45085</xdr:rowOff>
    </xdr:from>
    <xdr:to>
      <xdr:col>76</xdr:col>
      <xdr:colOff>114300</xdr:colOff>
      <xdr:row>37</xdr:row>
      <xdr:rowOff>52070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04583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161925</xdr:rowOff>
    </xdr:from>
    <xdr:to>
      <xdr:col>76</xdr:col>
      <xdr:colOff>165100</xdr:colOff>
      <xdr:row>38</xdr:row>
      <xdr:rowOff>92075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83185</xdr:rowOff>
    </xdr:from>
    <xdr:ext cx="46672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350" y="6598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52070</xdr:rowOff>
    </xdr:from>
    <xdr:to>
      <xdr:col>71</xdr:col>
      <xdr:colOff>177800</xdr:colOff>
      <xdr:row>38</xdr:row>
      <xdr:rowOff>135890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39572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12700</xdr:rowOff>
    </xdr:from>
    <xdr:to>
      <xdr:col>72</xdr:col>
      <xdr:colOff>38100</xdr:colOff>
      <xdr:row>38</xdr:row>
      <xdr:rowOff>114300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105410</xdr:rowOff>
    </xdr:from>
    <xdr:ext cx="46672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350" y="662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39370</xdr:rowOff>
    </xdr:from>
    <xdr:to>
      <xdr:col>67</xdr:col>
      <xdr:colOff>101600</xdr:colOff>
      <xdr:row>38</xdr:row>
      <xdr:rowOff>140970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157480</xdr:rowOff>
    </xdr:from>
    <xdr:ext cx="466725" cy="25590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350" y="6329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53340</xdr:rowOff>
    </xdr:from>
    <xdr:to>
      <xdr:col>85</xdr:col>
      <xdr:colOff>177800</xdr:colOff>
      <xdr:row>38</xdr:row>
      <xdr:rowOff>154940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10160</xdr:rowOff>
    </xdr:from>
    <xdr:ext cx="469900" cy="259080"/>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25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151130</xdr:rowOff>
    </xdr:from>
    <xdr:ext cx="46672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350" y="6151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166370</xdr:rowOff>
    </xdr:from>
    <xdr:to>
      <xdr:col>76</xdr:col>
      <xdr:colOff>165100</xdr:colOff>
      <xdr:row>35</xdr:row>
      <xdr:rowOff>95885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599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112395</xdr:rowOff>
    </xdr:from>
    <xdr:ext cx="531495" cy="25590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4965" y="5770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1270</xdr:rowOff>
    </xdr:from>
    <xdr:to>
      <xdr:col>72</xdr:col>
      <xdr:colOff>38100</xdr:colOff>
      <xdr:row>37</xdr:row>
      <xdr:rowOff>102870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120650</xdr:rowOff>
    </xdr:from>
    <xdr:ext cx="531495" cy="2559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35965" y="6121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85090</xdr:rowOff>
    </xdr:from>
    <xdr:to>
      <xdr:col>67</xdr:col>
      <xdr:colOff>101600</xdr:colOff>
      <xdr:row>39</xdr:row>
      <xdr:rowOff>15240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6350</xdr:rowOff>
    </xdr:from>
    <xdr:ext cx="378460" cy="25590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70" y="6692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1905</xdr:rowOff>
    </xdr:from>
    <xdr:to>
      <xdr:col>85</xdr:col>
      <xdr:colOff>126365</xdr:colOff>
      <xdr:row>78</xdr:row>
      <xdr:rowOff>107950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03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111760</xdr:rowOff>
    </xdr:from>
    <xdr:ext cx="469900" cy="25590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84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107950</xdr:rowOff>
    </xdr:from>
    <xdr:to>
      <xdr:col>86</xdr:col>
      <xdr:colOff>25400</xdr:colOff>
      <xdr:row>78</xdr:row>
      <xdr:rowOff>107950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98805" cy="25590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79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1905</xdr:rowOff>
    </xdr:from>
    <xdr:to>
      <xdr:col>86</xdr:col>
      <xdr:colOff>25400</xdr:colOff>
      <xdr:row>70</xdr:row>
      <xdr:rowOff>1905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42545</xdr:rowOff>
    </xdr:from>
    <xdr:to>
      <xdr:col>85</xdr:col>
      <xdr:colOff>127000</xdr:colOff>
      <xdr:row>76</xdr:row>
      <xdr:rowOff>70485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727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52070</xdr:rowOff>
    </xdr:from>
    <xdr:ext cx="534670" cy="25590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393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29210</xdr:rowOff>
    </xdr:from>
    <xdr:to>
      <xdr:col>85</xdr:col>
      <xdr:colOff>177800</xdr:colOff>
      <xdr:row>75</xdr:row>
      <xdr:rowOff>130175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52070</xdr:rowOff>
    </xdr:from>
    <xdr:to>
      <xdr:col>81</xdr:col>
      <xdr:colOff>50800</xdr:colOff>
      <xdr:row>76</xdr:row>
      <xdr:rowOff>70485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0822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24130</xdr:rowOff>
    </xdr:from>
    <xdr:to>
      <xdr:col>81</xdr:col>
      <xdr:colOff>101600</xdr:colOff>
      <xdr:row>75</xdr:row>
      <xdr:rowOff>125730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142240</xdr:rowOff>
    </xdr:from>
    <xdr:ext cx="53149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2658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21590</xdr:rowOff>
    </xdr:from>
    <xdr:to>
      <xdr:col>76</xdr:col>
      <xdr:colOff>114300</xdr:colOff>
      <xdr:row>76</xdr:row>
      <xdr:rowOff>52070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51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86360</xdr:rowOff>
    </xdr:from>
    <xdr:to>
      <xdr:col>76</xdr:col>
      <xdr:colOff>165100</xdr:colOff>
      <xdr:row>76</xdr:row>
      <xdr:rowOff>15875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32385</xdr:rowOff>
    </xdr:from>
    <xdr:ext cx="531495" cy="25590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4965" y="127196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21590</xdr:rowOff>
    </xdr:from>
    <xdr:to>
      <xdr:col>71</xdr:col>
      <xdr:colOff>177800</xdr:colOff>
      <xdr:row>76</xdr:row>
      <xdr:rowOff>38100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51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74930</xdr:rowOff>
    </xdr:from>
    <xdr:to>
      <xdr:col>72</xdr:col>
      <xdr:colOff>38100</xdr:colOff>
      <xdr:row>76</xdr:row>
      <xdr:rowOff>5080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21590</xdr:rowOff>
    </xdr:from>
    <xdr:ext cx="53149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5965" y="12708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65405</xdr:rowOff>
    </xdr:from>
    <xdr:to>
      <xdr:col>67</xdr:col>
      <xdr:colOff>101600</xdr:colOff>
      <xdr:row>75</xdr:row>
      <xdr:rowOff>167005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12065</xdr:rowOff>
    </xdr:from>
    <xdr:ext cx="53149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6965" y="12699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163195</xdr:rowOff>
    </xdr:from>
    <xdr:to>
      <xdr:col>85</xdr:col>
      <xdr:colOff>177800</xdr:colOff>
      <xdr:row>76</xdr:row>
      <xdr:rowOff>93345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141605</xdr:rowOff>
    </xdr:from>
    <xdr:ext cx="534670" cy="259080"/>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00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19685</xdr:rowOff>
    </xdr:from>
    <xdr:to>
      <xdr:col>81</xdr:col>
      <xdr:colOff>101600</xdr:colOff>
      <xdr:row>76</xdr:row>
      <xdr:rowOff>121285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112395</xdr:rowOff>
    </xdr:from>
    <xdr:ext cx="531495" cy="25590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3965" y="13142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635</xdr:rowOff>
    </xdr:from>
    <xdr:to>
      <xdr:col>76</xdr:col>
      <xdr:colOff>165100</xdr:colOff>
      <xdr:row>76</xdr:row>
      <xdr:rowOff>102235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93345</xdr:rowOff>
    </xdr:from>
    <xdr:ext cx="53149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4965" y="13123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142240</xdr:rowOff>
    </xdr:from>
    <xdr:to>
      <xdr:col>72</xdr:col>
      <xdr:colOff>38100</xdr:colOff>
      <xdr:row>76</xdr:row>
      <xdr:rowOff>72390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31495" cy="25590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5965" y="13093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158750</xdr:rowOff>
    </xdr:from>
    <xdr:to>
      <xdr:col>67</xdr:col>
      <xdr:colOff>101600</xdr:colOff>
      <xdr:row>76</xdr:row>
      <xdr:rowOff>88900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80010</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6965" y="13110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27940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45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590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05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98805" cy="259080"/>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44450</xdr:rowOff>
    </xdr:from>
    <xdr:to>
      <xdr:col>85</xdr:col>
      <xdr:colOff>127000</xdr:colOff>
      <xdr:row>97</xdr:row>
      <xdr:rowOff>65405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7510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162560</xdr:rowOff>
    </xdr:from>
    <xdr:ext cx="534670" cy="259080"/>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1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12700</xdr:rowOff>
    </xdr:from>
    <xdr:to>
      <xdr:col>85</xdr:col>
      <xdr:colOff>177800</xdr:colOff>
      <xdr:row>97</xdr:row>
      <xdr:rowOff>114300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65405</xdr:rowOff>
    </xdr:from>
    <xdr:to>
      <xdr:col>81</xdr:col>
      <xdr:colOff>50800</xdr:colOff>
      <xdr:row>98</xdr:row>
      <xdr:rowOff>120650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9605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1270</xdr:rowOff>
    </xdr:from>
    <xdr:to>
      <xdr:col>81</xdr:col>
      <xdr:colOff>101600</xdr:colOff>
      <xdr:row>97</xdr:row>
      <xdr:rowOff>102870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119380</xdr:rowOff>
    </xdr:from>
    <xdr:ext cx="53149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4071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95250</xdr:rowOff>
    </xdr:from>
    <xdr:to>
      <xdr:col>76</xdr:col>
      <xdr:colOff>114300</xdr:colOff>
      <xdr:row>98</xdr:row>
      <xdr:rowOff>120650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973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123190</xdr:rowOff>
    </xdr:from>
    <xdr:to>
      <xdr:col>76</xdr:col>
      <xdr:colOff>165100</xdr:colOff>
      <xdr:row>98</xdr:row>
      <xdr:rowOff>53340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149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529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95250</xdr:rowOff>
    </xdr:from>
    <xdr:to>
      <xdr:col>71</xdr:col>
      <xdr:colOff>177800</xdr:colOff>
      <xdr:row>98</xdr:row>
      <xdr:rowOff>104775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9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162560</xdr:rowOff>
    </xdr:from>
    <xdr:to>
      <xdr:col>72</xdr:col>
      <xdr:colOff>38100</xdr:colOff>
      <xdr:row>98</xdr:row>
      <xdr:rowOff>92710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1495" cy="25590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5965" y="165684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73025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89535</xdr:rowOff>
    </xdr:from>
    <xdr:ext cx="531495" cy="25590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6965" y="16548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165100</xdr:rowOff>
    </xdr:from>
    <xdr:to>
      <xdr:col>85</xdr:col>
      <xdr:colOff>177800</xdr:colOff>
      <xdr:row>97</xdr:row>
      <xdr:rowOff>95250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16510</xdr:rowOff>
    </xdr:from>
    <xdr:ext cx="534670" cy="259080"/>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7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14605</xdr:rowOff>
    </xdr:from>
    <xdr:to>
      <xdr:col>81</xdr:col>
      <xdr:colOff>101600</xdr:colOff>
      <xdr:row>97</xdr:row>
      <xdr:rowOff>116205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107315</xdr:rowOff>
    </xdr:from>
    <xdr:ext cx="53149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3965" y="16737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69215</xdr:rowOff>
    </xdr:from>
    <xdr:to>
      <xdr:col>76</xdr:col>
      <xdr:colOff>165100</xdr:colOff>
      <xdr:row>98</xdr:row>
      <xdr:rowOff>170815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161925</xdr:rowOff>
    </xdr:from>
    <xdr:ext cx="46672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350" y="16964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44450</xdr:rowOff>
    </xdr:from>
    <xdr:to>
      <xdr:col>72</xdr:col>
      <xdr:colOff>38100</xdr:colOff>
      <xdr:row>98</xdr:row>
      <xdr:rowOff>146050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137160</xdr:rowOff>
    </xdr:from>
    <xdr:ext cx="46672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350" y="1693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53975</xdr:rowOff>
    </xdr:from>
    <xdr:to>
      <xdr:col>67</xdr:col>
      <xdr:colOff>101600</xdr:colOff>
      <xdr:row>98</xdr:row>
      <xdr:rowOff>155575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146685</xdr:rowOff>
    </xdr:from>
    <xdr:ext cx="466725" cy="25590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350" y="16948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46090"/>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6350</xdr:rowOff>
    </xdr:from>
    <xdr:ext cx="534670" cy="25590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21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4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35560</xdr:rowOff>
    </xdr:from>
    <xdr:to>
      <xdr:col>116</xdr:col>
      <xdr:colOff>63500</xdr:colOff>
      <xdr:row>38</xdr:row>
      <xdr:rowOff>57150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5506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123825</xdr:rowOff>
    </xdr:from>
    <xdr:ext cx="469900" cy="25590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960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100965</xdr:rowOff>
    </xdr:from>
    <xdr:to>
      <xdr:col>116</xdr:col>
      <xdr:colOff>114300</xdr:colOff>
      <xdr:row>38</xdr:row>
      <xdr:rowOff>31115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81915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5506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27305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43815</xdr:rowOff>
    </xdr:from>
    <xdr:ext cx="466725" cy="25590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350" y="6216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81915</xdr:rowOff>
    </xdr:from>
    <xdr:to>
      <xdr:col>107</xdr:col>
      <xdr:colOff>50800</xdr:colOff>
      <xdr:row>38</xdr:row>
      <xdr:rowOff>115570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970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92710</xdr:rowOff>
    </xdr:from>
    <xdr:to>
      <xdr:col>107</xdr:col>
      <xdr:colOff>101600</xdr:colOff>
      <xdr:row>38</xdr:row>
      <xdr:rowOff>22860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39370</xdr:rowOff>
    </xdr:from>
    <xdr:ext cx="46672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350" y="6211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114300</xdr:rowOff>
    </xdr:from>
    <xdr:to>
      <xdr:col>102</xdr:col>
      <xdr:colOff>114300</xdr:colOff>
      <xdr:row>38</xdr:row>
      <xdr:rowOff>115570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629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136525</xdr:rowOff>
    </xdr:from>
    <xdr:to>
      <xdr:col>102</xdr:col>
      <xdr:colOff>165100</xdr:colOff>
      <xdr:row>38</xdr:row>
      <xdr:rowOff>66675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83185</xdr:rowOff>
    </xdr:from>
    <xdr:ext cx="46672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350" y="6255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144780</xdr:rowOff>
    </xdr:from>
    <xdr:to>
      <xdr:col>98</xdr:col>
      <xdr:colOff>38100</xdr:colOff>
      <xdr:row>38</xdr:row>
      <xdr:rowOff>74930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91440</xdr:rowOff>
    </xdr:from>
    <xdr:ext cx="46672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350" y="6263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92710</xdr:rowOff>
    </xdr:from>
    <xdr:ext cx="469900" cy="259080"/>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43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156210</xdr:rowOff>
    </xdr:from>
    <xdr:to>
      <xdr:col>112</xdr:col>
      <xdr:colOff>38100</xdr:colOff>
      <xdr:row>38</xdr:row>
      <xdr:rowOff>86360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77470</xdr:rowOff>
    </xdr:from>
    <xdr:ext cx="466725" cy="25590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350" y="6592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31115</xdr:rowOff>
    </xdr:from>
    <xdr:to>
      <xdr:col>107</xdr:col>
      <xdr:colOff>101600</xdr:colOff>
      <xdr:row>38</xdr:row>
      <xdr:rowOff>132715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123825</xdr:rowOff>
    </xdr:from>
    <xdr:ext cx="466725" cy="25590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350" y="6638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64770</xdr:rowOff>
    </xdr:from>
    <xdr:to>
      <xdr:col>102</xdr:col>
      <xdr:colOff>165100</xdr:colOff>
      <xdr:row>38</xdr:row>
      <xdr:rowOff>166370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157480</xdr:rowOff>
    </xdr:from>
    <xdr:ext cx="378460" cy="25590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6070" y="66725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63500</xdr:rowOff>
    </xdr:from>
    <xdr:to>
      <xdr:col>98</xdr:col>
      <xdr:colOff>38100</xdr:colOff>
      <xdr:row>38</xdr:row>
      <xdr:rowOff>165100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156210</xdr:rowOff>
    </xdr:from>
    <xdr:ext cx="378460" cy="25590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70" y="66713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144145</xdr:rowOff>
    </xdr:from>
    <xdr:to>
      <xdr:col>116</xdr:col>
      <xdr:colOff>62865</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166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90805</xdr:rowOff>
    </xdr:from>
    <xdr:ext cx="534670" cy="2584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91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144145</xdr:rowOff>
    </xdr:from>
    <xdr:to>
      <xdr:col>116</xdr:col>
      <xdr:colOff>152400</xdr:colOff>
      <xdr:row>50</xdr:row>
      <xdr:rowOff>144145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120650</xdr:rowOff>
    </xdr:from>
    <xdr:to>
      <xdr:col>116</xdr:col>
      <xdr:colOff>63500</xdr:colOff>
      <xdr:row>56</xdr:row>
      <xdr:rowOff>36195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5504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146050</xdr:rowOff>
    </xdr:from>
    <xdr:ext cx="469900" cy="25590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1870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167640</xdr:rowOff>
    </xdr:from>
    <xdr:to>
      <xdr:col>116</xdr:col>
      <xdr:colOff>114300</xdr:colOff>
      <xdr:row>58</xdr:row>
      <xdr:rowOff>97790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105410</xdr:rowOff>
    </xdr:from>
    <xdr:to>
      <xdr:col>111</xdr:col>
      <xdr:colOff>177800</xdr:colOff>
      <xdr:row>55</xdr:row>
      <xdr:rowOff>120650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19226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165100</xdr:rowOff>
    </xdr:from>
    <xdr:to>
      <xdr:col>112</xdr:col>
      <xdr:colOff>38100</xdr:colOff>
      <xdr:row>58</xdr:row>
      <xdr:rowOff>95250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86360</xdr:rowOff>
    </xdr:from>
    <xdr:ext cx="466725" cy="25590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350" y="10030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53</xdr:row>
      <xdr:rowOff>105410</xdr:rowOff>
    </xdr:from>
    <xdr:to>
      <xdr:col>107</xdr:col>
      <xdr:colOff>50800</xdr:colOff>
      <xdr:row>55</xdr:row>
      <xdr:rowOff>129540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192260"/>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72390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6725" cy="25590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350" y="10007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76200</xdr:rowOff>
    </xdr:from>
    <xdr:to>
      <xdr:col>102</xdr:col>
      <xdr:colOff>114300</xdr:colOff>
      <xdr:row>55</xdr:row>
      <xdr:rowOff>129540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5059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67310</xdr:rowOff>
    </xdr:from>
    <xdr:ext cx="46672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350" y="10011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60960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52070</xdr:rowOff>
    </xdr:from>
    <xdr:ext cx="466725" cy="25590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350" y="99961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156845</xdr:rowOff>
    </xdr:from>
    <xdr:to>
      <xdr:col>116</xdr:col>
      <xdr:colOff>114300</xdr:colOff>
      <xdr:row>56</xdr:row>
      <xdr:rowOff>86995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8255</xdr:rowOff>
    </xdr:from>
    <xdr:ext cx="534670" cy="25590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4380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69215</xdr:rowOff>
    </xdr:from>
    <xdr:to>
      <xdr:col>112</xdr:col>
      <xdr:colOff>38100</xdr:colOff>
      <xdr:row>55</xdr:row>
      <xdr:rowOff>170815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54</xdr:row>
      <xdr:rowOff>15875</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5965" y="9274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53</xdr:row>
      <xdr:rowOff>54610</xdr:rowOff>
    </xdr:from>
    <xdr:to>
      <xdr:col>107</xdr:col>
      <xdr:colOff>101600</xdr:colOff>
      <xdr:row>53</xdr:row>
      <xdr:rowOff>156210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1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1270</xdr:rowOff>
    </xdr:from>
    <xdr:ext cx="53149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6965" y="8916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78740</xdr:rowOff>
    </xdr:from>
    <xdr:to>
      <xdr:col>102</xdr:col>
      <xdr:colOff>165100</xdr:colOff>
      <xdr:row>56</xdr:row>
      <xdr:rowOff>8890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25400</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7965" y="9283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25400</xdr:rowOff>
    </xdr:from>
    <xdr:to>
      <xdr:col>98</xdr:col>
      <xdr:colOff>38100</xdr:colOff>
      <xdr:row>55</xdr:row>
      <xdr:rowOff>127000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143510</xdr:rowOff>
    </xdr:from>
    <xdr:ext cx="531495" cy="25590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8965" y="9230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590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3370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590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590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590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116205</xdr:rowOff>
    </xdr:from>
    <xdr:to>
      <xdr:col>116</xdr:col>
      <xdr:colOff>62865</xdr:colOff>
      <xdr:row>79</xdr:row>
      <xdr:rowOff>68580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6060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63500</xdr:rowOff>
    </xdr:from>
    <xdr:ext cx="534670" cy="25590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364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116205</xdr:rowOff>
    </xdr:from>
    <xdr:to>
      <xdr:col>116</xdr:col>
      <xdr:colOff>152400</xdr:colOff>
      <xdr:row>72</xdr:row>
      <xdr:rowOff>116205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6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13335</xdr:rowOff>
    </xdr:from>
    <xdr:to>
      <xdr:col>116</xdr:col>
      <xdr:colOff>63500</xdr:colOff>
      <xdr:row>77</xdr:row>
      <xdr:rowOff>17780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149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73660</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32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50800</xdr:rowOff>
    </xdr:from>
    <xdr:to>
      <xdr:col>116</xdr:col>
      <xdr:colOff>114300</xdr:colOff>
      <xdr:row>76</xdr:row>
      <xdr:rowOff>152400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16510</xdr:rowOff>
    </xdr:from>
    <xdr:to>
      <xdr:col>111</xdr:col>
      <xdr:colOff>177800</xdr:colOff>
      <xdr:row>77</xdr:row>
      <xdr:rowOff>17780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18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62230</xdr:rowOff>
    </xdr:from>
    <xdr:to>
      <xdr:col>112</xdr:col>
      <xdr:colOff>38100</xdr:colOff>
      <xdr:row>76</xdr:row>
      <xdr:rowOff>163830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8890</xdr:rowOff>
    </xdr:from>
    <xdr:ext cx="531495" cy="25590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8676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1905</xdr:rowOff>
    </xdr:from>
    <xdr:to>
      <xdr:col>107</xdr:col>
      <xdr:colOff>50800</xdr:colOff>
      <xdr:row>77</xdr:row>
      <xdr:rowOff>16510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3210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93345</xdr:rowOff>
    </xdr:from>
    <xdr:to>
      <xdr:col>107</xdr:col>
      <xdr:colOff>101600</xdr:colOff>
      <xdr:row>77</xdr:row>
      <xdr:rowOff>23495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40640</xdr:rowOff>
    </xdr:from>
    <xdr:ext cx="531495" cy="25590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2899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169545</xdr:rowOff>
    </xdr:from>
    <xdr:to>
      <xdr:col>102</xdr:col>
      <xdr:colOff>114300</xdr:colOff>
      <xdr:row>76</xdr:row>
      <xdr:rowOff>1905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0282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55245</xdr:rowOff>
    </xdr:from>
    <xdr:ext cx="531495" cy="25590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30854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103505</xdr:rowOff>
    </xdr:from>
    <xdr:to>
      <xdr:col>98</xdr:col>
      <xdr:colOff>38100</xdr:colOff>
      <xdr:row>76</xdr:row>
      <xdr:rowOff>33655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50165</xdr:rowOff>
    </xdr:from>
    <xdr:ext cx="53149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7374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133985</xdr:rowOff>
    </xdr:from>
    <xdr:to>
      <xdr:col>116</xdr:col>
      <xdr:colOff>114300</xdr:colOff>
      <xdr:row>77</xdr:row>
      <xdr:rowOff>64135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112395</xdr:rowOff>
    </xdr:from>
    <xdr:ext cx="534670" cy="25590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425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137795</xdr:rowOff>
    </xdr:from>
    <xdr:to>
      <xdr:col>112</xdr:col>
      <xdr:colOff>38100</xdr:colOff>
      <xdr:row>77</xdr:row>
      <xdr:rowOff>67945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59055</xdr:rowOff>
    </xdr:from>
    <xdr:ext cx="53149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2607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137160</xdr:rowOff>
    </xdr:from>
    <xdr:to>
      <xdr:col>107</xdr:col>
      <xdr:colOff>101600</xdr:colOff>
      <xdr:row>77</xdr:row>
      <xdr:rowOff>67310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58420</xdr:rowOff>
    </xdr:from>
    <xdr:ext cx="53149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3260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122555</xdr:rowOff>
    </xdr:from>
    <xdr:to>
      <xdr:col>102</xdr:col>
      <xdr:colOff>165100</xdr:colOff>
      <xdr:row>76</xdr:row>
      <xdr:rowOff>52705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69215</xdr:rowOff>
    </xdr:from>
    <xdr:ext cx="531495"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2756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118745</xdr:rowOff>
    </xdr:from>
    <xdr:to>
      <xdr:col>98</xdr:col>
      <xdr:colOff>38100</xdr:colOff>
      <xdr:row>76</xdr:row>
      <xdr:rowOff>48895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40640</xdr:rowOff>
    </xdr:from>
    <xdr:ext cx="531495" cy="25590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3070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義務的経費については、「子育て世帯臨時特別給付金給付事業」が終了したことにより扶助費が減少したが、退職手当の増などにより人件費は増加傾向にある。投資的経費については、令和元年東日本台風災害の復旧事業の進捗に伴う災害復旧事業費は減少したが、</a:t>
          </a:r>
          <a:r>
            <a:rPr kumimoji="1" lang="ja-JP" altLang="en-US" sz="1300">
              <a:latin typeface="ＭＳ Ｐゴシック"/>
              <a:ea typeface="ＭＳ Ｐゴシック"/>
            </a:rPr>
            <a:t>物価高騰対策事業等よる</a:t>
          </a:r>
          <a:r>
            <a:rPr kumimoji="1" lang="ja-JP" altLang="en-US" sz="1300">
              <a:solidFill>
                <a:sysClr val="windowText" lastClr="000000"/>
              </a:solidFill>
              <a:latin typeface="ＭＳ Ｐゴシック"/>
              <a:ea typeface="ＭＳ Ｐゴシック"/>
            </a:rPr>
            <a:t>補助費の増加や新庁舎整備事業等により普通建設事業費が増加している。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今後も「第</a:t>
          </a:r>
          <a:r>
            <a:rPr kumimoji="1" lang="en-US" altLang="ja-JP" sz="1300">
              <a:solidFill>
                <a:sysClr val="windowText" lastClr="000000"/>
              </a:solidFill>
              <a:latin typeface="ＭＳ Ｐゴシック"/>
              <a:ea typeface="ＭＳ Ｐゴシック"/>
            </a:rPr>
            <a:t>6</a:t>
          </a:r>
          <a:r>
            <a:rPr kumimoji="1" lang="ja-JP" altLang="en-US" sz="1300">
              <a:solidFill>
                <a:sysClr val="windowText" lastClr="000000"/>
              </a:solidFill>
              <a:latin typeface="ＭＳ Ｐゴシック"/>
              <a:ea typeface="ＭＳ Ｐゴシック"/>
            </a:rPr>
            <a:t>期財政健全化推進計画」に基づき、経常経費の削減等、健全財政運営の確保に向けた不断の取り組みが必要である。</a:t>
          </a:r>
        </a:p>
        <a:p>
          <a:r>
            <a:rPr kumimoji="1" lang="ja-JP" altLang="en-US" sz="1300">
              <a:solidFill>
                <a:sysClr val="windowText" lastClr="000000"/>
              </a:solidFill>
              <a:latin typeface="ＭＳ Ｐゴシック"/>
              <a:ea typeface="ＭＳ Ｐゴシック"/>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努め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94,606
93,132
490.64
48,654,681
46,433,358
1,243,670
23,452,069
28,856,875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185" cy="25590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151765</xdr:rowOff>
    </xdr:from>
    <xdr:to>
      <xdr:col>24</xdr:col>
      <xdr:colOff>62865</xdr:colOff>
      <xdr:row>38</xdr:row>
      <xdr:rowOff>38100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7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41910</xdr:rowOff>
    </xdr:from>
    <xdr:ext cx="469900" cy="25590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0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98425</xdr:rowOff>
    </xdr:from>
    <xdr:ext cx="469900" cy="25590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92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dr:col>23</xdr:col>
      <xdr:colOff>165100</xdr:colOff>
      <xdr:row>31</xdr:row>
      <xdr:rowOff>151765</xdr:rowOff>
    </xdr:from>
    <xdr:to>
      <xdr:col>24</xdr:col>
      <xdr:colOff>152400</xdr:colOff>
      <xdr:row>31</xdr:row>
      <xdr:rowOff>151765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57785</xdr:rowOff>
    </xdr:from>
    <xdr:to>
      <xdr:col>24</xdr:col>
      <xdr:colOff>63500</xdr:colOff>
      <xdr:row>36</xdr:row>
      <xdr:rowOff>93345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998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81915</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1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93345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604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67945</xdr:rowOff>
    </xdr:from>
    <xdr:to>
      <xdr:col>20</xdr:col>
      <xdr:colOff>38100</xdr:colOff>
      <xdr:row>35</xdr:row>
      <xdr:rowOff>169545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14605</xdr:rowOff>
    </xdr:from>
    <xdr:ext cx="46672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843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80645</xdr:rowOff>
    </xdr:from>
    <xdr:to>
      <xdr:col>15</xdr:col>
      <xdr:colOff>50800</xdr:colOff>
      <xdr:row>36</xdr:row>
      <xdr:rowOff>88265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28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75565</xdr:rowOff>
    </xdr:from>
    <xdr:to>
      <xdr:col>15</xdr:col>
      <xdr:colOff>101600</xdr:colOff>
      <xdr:row>36</xdr:row>
      <xdr:rowOff>6350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22225</xdr:rowOff>
    </xdr:from>
    <xdr:ext cx="46672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51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60325</xdr:rowOff>
    </xdr:from>
    <xdr:to>
      <xdr:col>10</xdr:col>
      <xdr:colOff>114300</xdr:colOff>
      <xdr:row>36</xdr:row>
      <xdr:rowOff>80645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325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169545</xdr:rowOff>
    </xdr:from>
    <xdr:to>
      <xdr:col>10</xdr:col>
      <xdr:colOff>165100</xdr:colOff>
      <xdr:row>35</xdr:row>
      <xdr:rowOff>99695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116205</xdr:rowOff>
    </xdr:from>
    <xdr:ext cx="46672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7740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168275</xdr:rowOff>
    </xdr:from>
    <xdr:to>
      <xdr:col>6</xdr:col>
      <xdr:colOff>38100</xdr:colOff>
      <xdr:row>35</xdr:row>
      <xdr:rowOff>98425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114935</xdr:rowOff>
    </xdr:from>
    <xdr:ext cx="46672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2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6985</xdr:rowOff>
    </xdr:from>
    <xdr:to>
      <xdr:col>24</xdr:col>
      <xdr:colOff>114300</xdr:colOff>
      <xdr:row>36</xdr:row>
      <xdr:rowOff>109220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156845</xdr:rowOff>
    </xdr:from>
    <xdr:ext cx="469900" cy="25590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75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42545</xdr:rowOff>
    </xdr:from>
    <xdr:to>
      <xdr:col>20</xdr:col>
      <xdr:colOff>38100</xdr:colOff>
      <xdr:row>36</xdr:row>
      <xdr:rowOff>144145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135255</xdr:rowOff>
    </xdr:from>
    <xdr:ext cx="466725" cy="25590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3074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37465</xdr:rowOff>
    </xdr:from>
    <xdr:to>
      <xdr:col>15</xdr:col>
      <xdr:colOff>101600</xdr:colOff>
      <xdr:row>36</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130175</xdr:rowOff>
    </xdr:from>
    <xdr:ext cx="46672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3023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29845</xdr:rowOff>
    </xdr:from>
    <xdr:to>
      <xdr:col>10</xdr:col>
      <xdr:colOff>165100</xdr:colOff>
      <xdr:row>36</xdr:row>
      <xdr:rowOff>132080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122555</xdr:rowOff>
    </xdr:from>
    <xdr:ext cx="466725" cy="25590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947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9525</xdr:rowOff>
    </xdr:from>
    <xdr:to>
      <xdr:col>6</xdr:col>
      <xdr:colOff>38100</xdr:colOff>
      <xdr:row>36</xdr:row>
      <xdr:rowOff>111125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102235</xdr:rowOff>
    </xdr:from>
    <xdr:ext cx="46672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744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590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2455" cy="25590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93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245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6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245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153670</xdr:rowOff>
    </xdr:from>
    <xdr:to>
      <xdr:col>24</xdr:col>
      <xdr:colOff>62865</xdr:colOff>
      <xdr:row>59</xdr:row>
      <xdr:rowOff>40640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72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44450</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40640</xdr:rowOff>
    </xdr:from>
    <xdr:to>
      <xdr:col>24</xdr:col>
      <xdr:colOff>152400</xdr:colOff>
      <xdr:row>59</xdr:row>
      <xdr:rowOff>40640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100330</xdr:rowOff>
    </xdr:from>
    <xdr:ext cx="598805" cy="25590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9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dr:col>23</xdr:col>
      <xdr:colOff>165100</xdr:colOff>
      <xdr:row>49</xdr:row>
      <xdr:rowOff>153670</xdr:rowOff>
    </xdr:from>
    <xdr:to>
      <xdr:col>24</xdr:col>
      <xdr:colOff>152400</xdr:colOff>
      <xdr:row>49</xdr:row>
      <xdr:rowOff>153670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109220</xdr:rowOff>
    </xdr:from>
    <xdr:to>
      <xdr:col>24</xdr:col>
      <xdr:colOff>63500</xdr:colOff>
      <xdr:row>55</xdr:row>
      <xdr:rowOff>41910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36752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58420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10160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152400</xdr:rowOff>
    </xdr:from>
    <xdr:to>
      <xdr:col>19</xdr:col>
      <xdr:colOff>177800</xdr:colOff>
      <xdr:row>55</xdr:row>
      <xdr:rowOff>41910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24900"/>
          <a:ext cx="889000" cy="746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96520</xdr:rowOff>
    </xdr:from>
    <xdr:to>
      <xdr:col>20</xdr:col>
      <xdr:colOff>38100</xdr:colOff>
      <xdr:row>57</xdr:row>
      <xdr:rowOff>26670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17780</xdr:rowOff>
    </xdr:from>
    <xdr:ext cx="531495" cy="25590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7904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152400</xdr:rowOff>
    </xdr:from>
    <xdr:to>
      <xdr:col>15</xdr:col>
      <xdr:colOff>50800</xdr:colOff>
      <xdr:row>58</xdr:row>
      <xdr:rowOff>50165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24900"/>
          <a:ext cx="889000" cy="1269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96520</xdr:rowOff>
    </xdr:from>
    <xdr:to>
      <xdr:col>15</xdr:col>
      <xdr:colOff>101600</xdr:colOff>
      <xdr:row>51</xdr:row>
      <xdr:rowOff>26670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43815</xdr:rowOff>
    </xdr:from>
    <xdr:ext cx="595630" cy="25590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580" y="84448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50165</xdr:rowOff>
    </xdr:from>
    <xdr:to>
      <xdr:col>10</xdr:col>
      <xdr:colOff>114300</xdr:colOff>
      <xdr:row>58</xdr:row>
      <xdr:rowOff>74930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42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31495" cy="25590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597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64770</xdr:rowOff>
    </xdr:from>
    <xdr:to>
      <xdr:col>6</xdr:col>
      <xdr:colOff>38100</xdr:colOff>
      <xdr:row>57</xdr:row>
      <xdr:rowOff>166370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11430</xdr:rowOff>
    </xdr:from>
    <xdr:ext cx="53149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612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58420</xdr:rowOff>
    </xdr:from>
    <xdr:to>
      <xdr:col>24</xdr:col>
      <xdr:colOff>114300</xdr:colOff>
      <xdr:row>54</xdr:row>
      <xdr:rowOff>160020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81280</xdr:rowOff>
    </xdr:from>
    <xdr:ext cx="598805" cy="25908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162560</xdr:rowOff>
    </xdr:from>
    <xdr:to>
      <xdr:col>20</xdr:col>
      <xdr:colOff>38100</xdr:colOff>
      <xdr:row>55</xdr:row>
      <xdr:rowOff>92710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109220</xdr:rowOff>
    </xdr:from>
    <xdr:ext cx="531495" cy="25590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9196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101600</xdr:rowOff>
    </xdr:from>
    <xdr:to>
      <xdr:col>15</xdr:col>
      <xdr:colOff>101600</xdr:colOff>
      <xdr:row>51</xdr:row>
      <xdr:rowOff>31750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22860</xdr:rowOff>
    </xdr:from>
    <xdr:ext cx="595630"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580" y="8766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170815</xdr:rowOff>
    </xdr:from>
    <xdr:to>
      <xdr:col>10</xdr:col>
      <xdr:colOff>165100</xdr:colOff>
      <xdr:row>58</xdr:row>
      <xdr:rowOff>100965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92075</xdr:rowOff>
    </xdr:from>
    <xdr:ext cx="53149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10036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23495</xdr:rowOff>
    </xdr:from>
    <xdr:to>
      <xdr:col>6</xdr:col>
      <xdr:colOff>38100</xdr:colOff>
      <xdr:row>58</xdr:row>
      <xdr:rowOff>125095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116205</xdr:rowOff>
    </xdr:from>
    <xdr:ext cx="531495"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10060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245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245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2455" cy="25590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245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245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79</xdr:row>
      <xdr:rowOff>29210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3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33020</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29210</xdr:rowOff>
    </xdr:from>
    <xdr:to>
      <xdr:col>24</xdr:col>
      <xdr:colOff>152400</xdr:colOff>
      <xdr:row>79</xdr:row>
      <xdr:rowOff>29210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61595</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44450</xdr:rowOff>
    </xdr:from>
    <xdr:to>
      <xdr:col>24</xdr:col>
      <xdr:colOff>63500</xdr:colOff>
      <xdr:row>76</xdr:row>
      <xdr:rowOff>39370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0320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97790</xdr:rowOff>
    </xdr:from>
    <xdr:ext cx="598805" cy="25590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5080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44450</xdr:rowOff>
    </xdr:from>
    <xdr:to>
      <xdr:col>19</xdr:col>
      <xdr:colOff>177800</xdr:colOff>
      <xdr:row>77</xdr:row>
      <xdr:rowOff>19050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0320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140335</xdr:rowOff>
    </xdr:from>
    <xdr:to>
      <xdr:col>20</xdr:col>
      <xdr:colOff>38100</xdr:colOff>
      <xdr:row>75</xdr:row>
      <xdr:rowOff>70485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86995</xdr:rowOff>
    </xdr:from>
    <xdr:ext cx="595630" cy="25590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26028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19050</xdr:rowOff>
    </xdr:from>
    <xdr:to>
      <xdr:col>15</xdr:col>
      <xdr:colOff>50800</xdr:colOff>
      <xdr:row>77</xdr:row>
      <xdr:rowOff>57150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0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122555</xdr:rowOff>
    </xdr:from>
    <xdr:to>
      <xdr:col>15</xdr:col>
      <xdr:colOff>101600</xdr:colOff>
      <xdr:row>77</xdr:row>
      <xdr:rowOff>52705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69215</xdr:rowOff>
    </xdr:from>
    <xdr:ext cx="59563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29279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57150</xdr:rowOff>
    </xdr:from>
    <xdr:to>
      <xdr:col>10</xdr:col>
      <xdr:colOff>114300</xdr:colOff>
      <xdr:row>78</xdr:row>
      <xdr:rowOff>34925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5880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19050</xdr:rowOff>
    </xdr:from>
    <xdr:to>
      <xdr:col>10</xdr:col>
      <xdr:colOff>165100</xdr:colOff>
      <xdr:row>77</xdr:row>
      <xdr:rowOff>120650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111760</xdr:rowOff>
    </xdr:from>
    <xdr:ext cx="595630" cy="25590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3134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90170</xdr:rowOff>
    </xdr:from>
    <xdr:to>
      <xdr:col>6</xdr:col>
      <xdr:colOff>38100</xdr:colOff>
      <xdr:row>78</xdr:row>
      <xdr:rowOff>20320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36830</xdr:rowOff>
    </xdr:from>
    <xdr:ext cx="59563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067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160020</xdr:rowOff>
    </xdr:from>
    <xdr:to>
      <xdr:col>24</xdr:col>
      <xdr:colOff>114300</xdr:colOff>
      <xdr:row>76</xdr:row>
      <xdr:rowOff>90170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138430</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7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165100</xdr:rowOff>
    </xdr:from>
    <xdr:to>
      <xdr:col>20</xdr:col>
      <xdr:colOff>38100</xdr:colOff>
      <xdr:row>75</xdr:row>
      <xdr:rowOff>95250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86360</xdr:rowOff>
    </xdr:from>
    <xdr:ext cx="595630" cy="25590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945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139700</xdr:rowOff>
    </xdr:from>
    <xdr:to>
      <xdr:col>15</xdr:col>
      <xdr:colOff>101600</xdr:colOff>
      <xdr:row>77</xdr:row>
      <xdr:rowOff>69850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60960</xdr:rowOff>
    </xdr:from>
    <xdr:ext cx="59563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32626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6350</xdr:rowOff>
    </xdr:from>
    <xdr:to>
      <xdr:col>10</xdr:col>
      <xdr:colOff>165100</xdr:colOff>
      <xdr:row>77</xdr:row>
      <xdr:rowOff>107950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124460</xdr:rowOff>
    </xdr:from>
    <xdr:ext cx="59563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9832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155575</xdr:rowOff>
    </xdr:from>
    <xdr:to>
      <xdr:col>6</xdr:col>
      <xdr:colOff>38100</xdr:colOff>
      <xdr:row>78</xdr:row>
      <xdr:rowOff>86360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76835</xdr:rowOff>
    </xdr:from>
    <xdr:ext cx="595630" cy="25590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34499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98</xdr:row>
      <xdr:rowOff>89535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22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93345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89535</xdr:rowOff>
    </xdr:from>
    <xdr:to>
      <xdr:col>24</xdr:col>
      <xdr:colOff>152400</xdr:colOff>
      <xdr:row>98</xdr:row>
      <xdr:rowOff>89535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590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4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89535</xdr:rowOff>
    </xdr:from>
    <xdr:to>
      <xdr:col>24</xdr:col>
      <xdr:colOff>63500</xdr:colOff>
      <xdr:row>97</xdr:row>
      <xdr:rowOff>41275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873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3175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41275</xdr:rowOff>
    </xdr:from>
    <xdr:to>
      <xdr:col>19</xdr:col>
      <xdr:colOff>177800</xdr:colOff>
      <xdr:row>97</xdr:row>
      <xdr:rowOff>156210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19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80645</xdr:rowOff>
    </xdr:from>
    <xdr:ext cx="53149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196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156210</xdr:rowOff>
    </xdr:from>
    <xdr:to>
      <xdr:col>15</xdr:col>
      <xdr:colOff>50800</xdr:colOff>
      <xdr:row>97</xdr:row>
      <xdr:rowOff>160020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6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60325</xdr:rowOff>
    </xdr:from>
    <xdr:to>
      <xdr:col>15</xdr:col>
      <xdr:colOff>101600</xdr:colOff>
      <xdr:row>96</xdr:row>
      <xdr:rowOff>161925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6985</xdr:rowOff>
    </xdr:from>
    <xdr:ext cx="531495" cy="25590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294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160020</xdr:rowOff>
    </xdr:from>
    <xdr:to>
      <xdr:col>10</xdr:col>
      <xdr:colOff>114300</xdr:colOff>
      <xdr:row>98</xdr:row>
      <xdr:rowOff>8255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06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160020</xdr:rowOff>
    </xdr:from>
    <xdr:to>
      <xdr:col>10</xdr:col>
      <xdr:colOff>165100</xdr:colOff>
      <xdr:row>97</xdr:row>
      <xdr:rowOff>90170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106680</xdr:rowOff>
    </xdr:from>
    <xdr:ext cx="53149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394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167005</xdr:rowOff>
    </xdr:from>
    <xdr:to>
      <xdr:col>6</xdr:col>
      <xdr:colOff>38100</xdr:colOff>
      <xdr:row>97</xdr:row>
      <xdr:rowOff>97790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113665</xdr:rowOff>
    </xdr:from>
    <xdr:ext cx="531495" cy="2584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4014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38735</xdr:rowOff>
    </xdr:from>
    <xdr:to>
      <xdr:col>24</xdr:col>
      <xdr:colOff>114300</xdr:colOff>
      <xdr:row>96</xdr:row>
      <xdr:rowOff>140335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17780</xdr:rowOff>
    </xdr:from>
    <xdr:ext cx="534670" cy="25590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69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161925</xdr:rowOff>
    </xdr:from>
    <xdr:to>
      <xdr:col>20</xdr:col>
      <xdr:colOff>38100</xdr:colOff>
      <xdr:row>97</xdr:row>
      <xdr:rowOff>92075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83185</xdr:rowOff>
    </xdr:from>
    <xdr:ext cx="53149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713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105410</xdr:rowOff>
    </xdr:from>
    <xdr:to>
      <xdr:col>15</xdr:col>
      <xdr:colOff>101600</xdr:colOff>
      <xdr:row>98</xdr:row>
      <xdr:rowOff>35560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26670</xdr:rowOff>
    </xdr:from>
    <xdr:ext cx="53149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828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109220</xdr:rowOff>
    </xdr:from>
    <xdr:to>
      <xdr:col>10</xdr:col>
      <xdr:colOff>165100</xdr:colOff>
      <xdr:row>98</xdr:row>
      <xdr:rowOff>39370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30480</xdr:rowOff>
    </xdr:from>
    <xdr:ext cx="531495" cy="25590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832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128905</xdr:rowOff>
    </xdr:from>
    <xdr:to>
      <xdr:col>6</xdr:col>
      <xdr:colOff>38100</xdr:colOff>
      <xdr:row>98</xdr:row>
      <xdr:rowOff>59055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50165</xdr:rowOff>
    </xdr:from>
    <xdr:ext cx="53149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852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90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590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21590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139700</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dr:col>54</xdr:col>
      <xdr:colOff>101600</xdr:colOff>
      <xdr:row>31</xdr:row>
      <xdr:rowOff>21590</xdr:rowOff>
    </xdr:from>
    <xdr:to>
      <xdr:col>55</xdr:col>
      <xdr:colOff>88900</xdr:colOff>
      <xdr:row>31</xdr:row>
      <xdr:rowOff>21590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14605</xdr:rowOff>
    </xdr:from>
    <xdr:to>
      <xdr:col>55</xdr:col>
      <xdr:colOff>0</xdr:colOff>
      <xdr:row>39</xdr:row>
      <xdr:rowOff>21590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1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21590</xdr:rowOff>
    </xdr:from>
    <xdr:to>
      <xdr:col>50</xdr:col>
      <xdr:colOff>114300</xdr:colOff>
      <xdr:row>39</xdr:row>
      <xdr:rowOff>21590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081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70485</xdr:rowOff>
    </xdr:from>
    <xdr:to>
      <xdr:col>50</xdr:col>
      <xdr:colOff>165100</xdr:colOff>
      <xdr:row>39</xdr:row>
      <xdr:rowOff>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17780</xdr:rowOff>
    </xdr:from>
    <xdr:ext cx="466725" cy="25590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21590</xdr:rowOff>
    </xdr:from>
    <xdr:to>
      <xdr:col>45</xdr:col>
      <xdr:colOff>177800</xdr:colOff>
      <xdr:row>39</xdr:row>
      <xdr:rowOff>22860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8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17780</xdr:rowOff>
    </xdr:from>
    <xdr:ext cx="466725" cy="25590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61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14605</xdr:rowOff>
    </xdr:from>
    <xdr:to>
      <xdr:col>41</xdr:col>
      <xdr:colOff>50800</xdr:colOff>
      <xdr:row>39</xdr:row>
      <xdr:rowOff>22860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011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60960</xdr:rowOff>
    </xdr:from>
    <xdr:to>
      <xdr:col>41</xdr:col>
      <xdr:colOff>101600</xdr:colOff>
      <xdr:row>38</xdr:row>
      <xdr:rowOff>162560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7620</xdr:rowOff>
    </xdr:from>
    <xdr:ext cx="466725" cy="25590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512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55245</xdr:rowOff>
    </xdr:from>
    <xdr:to>
      <xdr:col>36</xdr:col>
      <xdr:colOff>165100</xdr:colOff>
      <xdr:row>38</xdr:row>
      <xdr:rowOff>156845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1905</xdr:rowOff>
    </xdr:from>
    <xdr:ext cx="46672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45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135255</xdr:rowOff>
    </xdr:from>
    <xdr:to>
      <xdr:col>55</xdr:col>
      <xdr:colOff>50800</xdr:colOff>
      <xdr:row>39</xdr:row>
      <xdr:rowOff>65405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50165</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142240</xdr:rowOff>
    </xdr:from>
    <xdr:to>
      <xdr:col>50</xdr:col>
      <xdr:colOff>165100</xdr:colOff>
      <xdr:row>39</xdr:row>
      <xdr:rowOff>72390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64135</xdr:rowOff>
    </xdr:from>
    <xdr:ext cx="378460" cy="25590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506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142240</xdr:rowOff>
    </xdr:from>
    <xdr:to>
      <xdr:col>46</xdr:col>
      <xdr:colOff>38100</xdr:colOff>
      <xdr:row>39</xdr:row>
      <xdr:rowOff>72390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63500</xdr:rowOff>
    </xdr:from>
    <xdr:ext cx="378460" cy="25590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500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143510</xdr:rowOff>
    </xdr:from>
    <xdr:to>
      <xdr:col>41</xdr:col>
      <xdr:colOff>101600</xdr:colOff>
      <xdr:row>39</xdr:row>
      <xdr:rowOff>73660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64770</xdr:rowOff>
    </xdr:from>
    <xdr:ext cx="378460" cy="25590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513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135255</xdr:rowOff>
    </xdr:from>
    <xdr:to>
      <xdr:col>36</xdr:col>
      <xdr:colOff>165100</xdr:colOff>
      <xdr:row>39</xdr:row>
      <xdr:rowOff>65405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56515</xdr:rowOff>
    </xdr:from>
    <xdr:ext cx="378460" cy="2584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43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6350</xdr:rowOff>
    </xdr:from>
    <xdr:to>
      <xdr:col>54</xdr:col>
      <xdr:colOff>189865</xdr:colOff>
      <xdr:row>59</xdr:row>
      <xdr:rowOff>73025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300"/>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76835</xdr:rowOff>
    </xdr:from>
    <xdr:ext cx="469900" cy="25590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3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73025</xdr:rowOff>
    </xdr:from>
    <xdr:to>
      <xdr:col>55</xdr:col>
      <xdr:colOff>88900</xdr:colOff>
      <xdr:row>59</xdr:row>
      <xdr:rowOff>73025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124460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dr:col>54</xdr:col>
      <xdr:colOff>101600</xdr:colOff>
      <xdr:row>51</xdr:row>
      <xdr:rowOff>6350</xdr:rowOff>
    </xdr:from>
    <xdr:to>
      <xdr:col>55</xdr:col>
      <xdr:colOff>88900</xdr:colOff>
      <xdr:row>51</xdr:row>
      <xdr:rowOff>6350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59690</xdr:rowOff>
    </xdr:from>
    <xdr:to>
      <xdr:col>55</xdr:col>
      <xdr:colOff>0</xdr:colOff>
      <xdr:row>58</xdr:row>
      <xdr:rowOff>112395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0379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3810</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152400</xdr:rowOff>
    </xdr:from>
    <xdr:to>
      <xdr:col>55</xdr:col>
      <xdr:colOff>50800</xdr:colOff>
      <xdr:row>58</xdr:row>
      <xdr:rowOff>82550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102870</xdr:rowOff>
    </xdr:from>
    <xdr:to>
      <xdr:col>50</xdr:col>
      <xdr:colOff>114300</xdr:colOff>
      <xdr:row>58</xdr:row>
      <xdr:rowOff>112395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46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160020</xdr:rowOff>
    </xdr:from>
    <xdr:to>
      <xdr:col>50</xdr:col>
      <xdr:colOff>165100</xdr:colOff>
      <xdr:row>58</xdr:row>
      <xdr:rowOff>90170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106680</xdr:rowOff>
    </xdr:from>
    <xdr:ext cx="53149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9707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67945</xdr:rowOff>
    </xdr:from>
    <xdr:to>
      <xdr:col>45</xdr:col>
      <xdr:colOff>177800</xdr:colOff>
      <xdr:row>58</xdr:row>
      <xdr:rowOff>102870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120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12065</xdr:rowOff>
    </xdr:from>
    <xdr:to>
      <xdr:col>46</xdr:col>
      <xdr:colOff>38100</xdr:colOff>
      <xdr:row>58</xdr:row>
      <xdr:rowOff>113665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130175</xdr:rowOff>
    </xdr:from>
    <xdr:ext cx="53149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9731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67945</xdr:rowOff>
    </xdr:from>
    <xdr:to>
      <xdr:col>41</xdr:col>
      <xdr:colOff>50800</xdr:colOff>
      <xdr:row>58</xdr:row>
      <xdr:rowOff>107315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120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169545</xdr:rowOff>
    </xdr:from>
    <xdr:to>
      <xdr:col>41</xdr:col>
      <xdr:colOff>101600</xdr:colOff>
      <xdr:row>58</xdr:row>
      <xdr:rowOff>99695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116205</xdr:rowOff>
    </xdr:from>
    <xdr:ext cx="53149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9717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112395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128905</xdr:rowOff>
    </xdr:from>
    <xdr:ext cx="53149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9730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8890</xdr:rowOff>
    </xdr:from>
    <xdr:to>
      <xdr:col>55</xdr:col>
      <xdr:colOff>50800</xdr:colOff>
      <xdr:row>58</xdr:row>
      <xdr:rowOff>110490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158750</xdr:rowOff>
    </xdr:from>
    <xdr:ext cx="53467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1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61595</xdr:rowOff>
    </xdr:from>
    <xdr:to>
      <xdr:col>50</xdr:col>
      <xdr:colOff>165100</xdr:colOff>
      <xdr:row>58</xdr:row>
      <xdr:rowOff>163195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154940</xdr:rowOff>
    </xdr:from>
    <xdr:ext cx="466725" cy="25590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350" y="100990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52070</xdr:rowOff>
    </xdr:from>
    <xdr:to>
      <xdr:col>46</xdr:col>
      <xdr:colOff>38100</xdr:colOff>
      <xdr:row>58</xdr:row>
      <xdr:rowOff>153670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144780</xdr:rowOff>
    </xdr:from>
    <xdr:ext cx="531495" cy="25590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2965" y="10088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17780</xdr:rowOff>
    </xdr:from>
    <xdr:to>
      <xdr:col>41</xdr:col>
      <xdr:colOff>101600</xdr:colOff>
      <xdr:row>58</xdr:row>
      <xdr:rowOff>118745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109855</xdr:rowOff>
    </xdr:from>
    <xdr:ext cx="531495" cy="25590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3965" y="100539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56515</xdr:rowOff>
    </xdr:from>
    <xdr:to>
      <xdr:col>36</xdr:col>
      <xdr:colOff>165100</xdr:colOff>
      <xdr:row>58</xdr:row>
      <xdr:rowOff>158115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149225</xdr:rowOff>
    </xdr:from>
    <xdr:ext cx="466725"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350" y="10093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95250</xdr:rowOff>
    </xdr:from>
    <xdr:to>
      <xdr:col>54</xdr:col>
      <xdr:colOff>189865</xdr:colOff>
      <xdr:row>78</xdr:row>
      <xdr:rowOff>159385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2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163195</xdr:rowOff>
    </xdr:from>
    <xdr:ext cx="469900" cy="259080"/>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159385</xdr:rowOff>
    </xdr:from>
    <xdr:to>
      <xdr:col>55</xdr:col>
      <xdr:colOff>88900</xdr:colOff>
      <xdr:row>78</xdr:row>
      <xdr:rowOff>159385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41910</xdr:rowOff>
    </xdr:from>
    <xdr:ext cx="534670" cy="25590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4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dr:col>54</xdr:col>
      <xdr:colOff>101600</xdr:colOff>
      <xdr:row>71</xdr:row>
      <xdr:rowOff>95250</xdr:rowOff>
    </xdr:from>
    <xdr:to>
      <xdr:col>55</xdr:col>
      <xdr:colOff>88900</xdr:colOff>
      <xdr:row>71</xdr:row>
      <xdr:rowOff>95250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92710</xdr:rowOff>
    </xdr:from>
    <xdr:to>
      <xdr:col>55</xdr:col>
      <xdr:colOff>0</xdr:colOff>
      <xdr:row>76</xdr:row>
      <xdr:rowOff>99695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229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158750</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8890</xdr:rowOff>
    </xdr:from>
    <xdr:to>
      <xdr:col>55</xdr:col>
      <xdr:colOff>50800</xdr:colOff>
      <xdr:row>77</xdr:row>
      <xdr:rowOff>110490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62230</xdr:rowOff>
    </xdr:from>
    <xdr:to>
      <xdr:col>50</xdr:col>
      <xdr:colOff>114300</xdr:colOff>
      <xdr:row>76</xdr:row>
      <xdr:rowOff>92710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20980"/>
          <a:ext cx="889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19050</xdr:rowOff>
    </xdr:from>
    <xdr:to>
      <xdr:col>50</xdr:col>
      <xdr:colOff>165100</xdr:colOff>
      <xdr:row>77</xdr:row>
      <xdr:rowOff>120650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111760</xdr:rowOff>
    </xdr:from>
    <xdr:ext cx="531495" cy="25590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1965" y="13313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62230</xdr:rowOff>
    </xdr:from>
    <xdr:to>
      <xdr:col>45</xdr:col>
      <xdr:colOff>177800</xdr:colOff>
      <xdr:row>76</xdr:row>
      <xdr:rowOff>128270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2098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149225</xdr:rowOff>
    </xdr:from>
    <xdr:to>
      <xdr:col>46</xdr:col>
      <xdr:colOff>38100</xdr:colOff>
      <xdr:row>77</xdr:row>
      <xdr:rowOff>79375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70485</xdr:rowOff>
    </xdr:from>
    <xdr:ext cx="53149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2965" y="13272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124460</xdr:rowOff>
    </xdr:from>
    <xdr:to>
      <xdr:col>41</xdr:col>
      <xdr:colOff>50800</xdr:colOff>
      <xdr:row>76</xdr:row>
      <xdr:rowOff>128270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54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103505</xdr:rowOff>
    </xdr:from>
    <xdr:to>
      <xdr:col>41</xdr:col>
      <xdr:colOff>101600</xdr:colOff>
      <xdr:row>78</xdr:row>
      <xdr:rowOff>33655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24765</xdr:rowOff>
    </xdr:from>
    <xdr:ext cx="53149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3965" y="13397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116205</xdr:rowOff>
    </xdr:from>
    <xdr:to>
      <xdr:col>36</xdr:col>
      <xdr:colOff>165100</xdr:colOff>
      <xdr:row>78</xdr:row>
      <xdr:rowOff>46355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37465</xdr:rowOff>
    </xdr:from>
    <xdr:ext cx="53149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4965" y="13410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48895</xdr:rowOff>
    </xdr:from>
    <xdr:to>
      <xdr:col>55</xdr:col>
      <xdr:colOff>50800</xdr:colOff>
      <xdr:row>76</xdr:row>
      <xdr:rowOff>150495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72390</xdr:rowOff>
    </xdr:from>
    <xdr:ext cx="53467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31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41910</xdr:rowOff>
    </xdr:from>
    <xdr:to>
      <xdr:col>50</xdr:col>
      <xdr:colOff>165100</xdr:colOff>
      <xdr:row>76</xdr:row>
      <xdr:rowOff>143510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160020</xdr:rowOff>
    </xdr:from>
    <xdr:ext cx="53149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847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11430</xdr:rowOff>
    </xdr:from>
    <xdr:to>
      <xdr:col>46</xdr:col>
      <xdr:colOff>38100</xdr:colOff>
      <xdr:row>75</xdr:row>
      <xdr:rowOff>113030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129540</xdr:rowOff>
    </xdr:from>
    <xdr:ext cx="53149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2965" y="12645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77470</xdr:rowOff>
    </xdr:from>
    <xdr:to>
      <xdr:col>41</xdr:col>
      <xdr:colOff>101600</xdr:colOff>
      <xdr:row>77</xdr:row>
      <xdr:rowOff>7620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24130</xdr:rowOff>
    </xdr:from>
    <xdr:ext cx="53149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882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1495" cy="25590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2879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99</xdr:row>
      <xdr:rowOff>66675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40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70485</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66675</xdr:rowOff>
    </xdr:from>
    <xdr:to>
      <xdr:col>55</xdr:col>
      <xdr:colOff>88900</xdr:colOff>
      <xdr:row>99</xdr:row>
      <xdr:rowOff>66675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534670"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140970</xdr:rowOff>
    </xdr:from>
    <xdr:to>
      <xdr:col>55</xdr:col>
      <xdr:colOff>0</xdr:colOff>
      <xdr:row>97</xdr:row>
      <xdr:rowOff>77470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0017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42545</xdr:rowOff>
    </xdr:from>
    <xdr:ext cx="534670" cy="25590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29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140970</xdr:rowOff>
    </xdr:from>
    <xdr:to>
      <xdr:col>50</xdr:col>
      <xdr:colOff>114300</xdr:colOff>
      <xdr:row>97</xdr:row>
      <xdr:rowOff>32385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001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152400</xdr:rowOff>
    </xdr:from>
    <xdr:ext cx="53149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268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32385</xdr:rowOff>
    </xdr:from>
    <xdr:to>
      <xdr:col>45</xdr:col>
      <xdr:colOff>177800</xdr:colOff>
      <xdr:row>97</xdr:row>
      <xdr:rowOff>76200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63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35560</xdr:rowOff>
    </xdr:from>
    <xdr:to>
      <xdr:col>46</xdr:col>
      <xdr:colOff>38100</xdr:colOff>
      <xdr:row>96</xdr:row>
      <xdr:rowOff>137160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153670</xdr:rowOff>
    </xdr:from>
    <xdr:ext cx="53149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269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66040</xdr:rowOff>
    </xdr:from>
    <xdr:to>
      <xdr:col>41</xdr:col>
      <xdr:colOff>50800</xdr:colOff>
      <xdr:row>97</xdr:row>
      <xdr:rowOff>76200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96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168910</xdr:rowOff>
    </xdr:from>
    <xdr:ext cx="531495" cy="25590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2852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59055</xdr:rowOff>
    </xdr:from>
    <xdr:to>
      <xdr:col>36</xdr:col>
      <xdr:colOff>165100</xdr:colOff>
      <xdr:row>96</xdr:row>
      <xdr:rowOff>160655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6350</xdr:rowOff>
    </xdr:from>
    <xdr:ext cx="531495" cy="25590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2941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26670</xdr:rowOff>
    </xdr:from>
    <xdr:to>
      <xdr:col>55</xdr:col>
      <xdr:colOff>50800</xdr:colOff>
      <xdr:row>97</xdr:row>
      <xdr:rowOff>128270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5080</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3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90170</xdr:rowOff>
    </xdr:from>
    <xdr:to>
      <xdr:col>50</xdr:col>
      <xdr:colOff>165100</xdr:colOff>
      <xdr:row>97</xdr:row>
      <xdr:rowOff>20320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11430</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6642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153035</xdr:rowOff>
    </xdr:from>
    <xdr:to>
      <xdr:col>46</xdr:col>
      <xdr:colOff>38100</xdr:colOff>
      <xdr:row>97</xdr:row>
      <xdr:rowOff>83185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74930</xdr:rowOff>
    </xdr:from>
    <xdr:ext cx="531495" cy="25590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6705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25400</xdr:rowOff>
    </xdr:from>
    <xdr:to>
      <xdr:col>41</xdr:col>
      <xdr:colOff>101600</xdr:colOff>
      <xdr:row>97</xdr:row>
      <xdr:rowOff>127000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118110</xdr:rowOff>
    </xdr:from>
    <xdr:ext cx="53149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674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15240</xdr:rowOff>
    </xdr:from>
    <xdr:to>
      <xdr:col>36</xdr:col>
      <xdr:colOff>165100</xdr:colOff>
      <xdr:row>97</xdr:row>
      <xdr:rowOff>116840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107950</xdr:rowOff>
    </xdr:from>
    <xdr:ext cx="53149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6738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590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590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25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38</xdr:row>
      <xdr:rowOff>15875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4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19685</xdr:rowOff>
    </xdr:from>
    <xdr:ext cx="534670" cy="25590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7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156210</xdr:rowOff>
    </xdr:from>
    <xdr:to>
      <xdr:col>85</xdr:col>
      <xdr:colOff>127000</xdr:colOff>
      <xdr:row>37</xdr:row>
      <xdr:rowOff>44450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284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144780</xdr:rowOff>
    </xdr:from>
    <xdr:ext cx="534670" cy="25590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0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121920</xdr:rowOff>
    </xdr:from>
    <xdr:to>
      <xdr:col>85</xdr:col>
      <xdr:colOff>177800</xdr:colOff>
      <xdr:row>36</xdr:row>
      <xdr:rowOff>52070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73660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284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112395</xdr:rowOff>
    </xdr:from>
    <xdr:to>
      <xdr:col>81</xdr:col>
      <xdr:colOff>101600</xdr:colOff>
      <xdr:row>36</xdr:row>
      <xdr:rowOff>42545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59055</xdr:rowOff>
    </xdr:from>
    <xdr:ext cx="53149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5888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41910</xdr:rowOff>
    </xdr:from>
    <xdr:to>
      <xdr:col>76</xdr:col>
      <xdr:colOff>114300</xdr:colOff>
      <xdr:row>37</xdr:row>
      <xdr:rowOff>73660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855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91440</xdr:rowOff>
    </xdr:from>
    <xdr:to>
      <xdr:col>76</xdr:col>
      <xdr:colOff>165100</xdr:colOff>
      <xdr:row>36</xdr:row>
      <xdr:rowOff>21590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38100</xdr:rowOff>
    </xdr:from>
    <xdr:ext cx="53149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5867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41910</xdr:rowOff>
    </xdr:from>
    <xdr:to>
      <xdr:col>71</xdr:col>
      <xdr:colOff>177800</xdr:colOff>
      <xdr:row>37</xdr:row>
      <xdr:rowOff>62230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855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53975</xdr:rowOff>
    </xdr:from>
    <xdr:ext cx="531495" cy="25590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5883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147320</xdr:rowOff>
    </xdr:from>
    <xdr:to>
      <xdr:col>67</xdr:col>
      <xdr:colOff>101600</xdr:colOff>
      <xdr:row>36</xdr:row>
      <xdr:rowOff>77470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93980</xdr:rowOff>
    </xdr:from>
    <xdr:ext cx="53149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5923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165100</xdr:rowOff>
    </xdr:from>
    <xdr:to>
      <xdr:col>85</xdr:col>
      <xdr:colOff>177800</xdr:colOff>
      <xdr:row>37</xdr:row>
      <xdr:rowOff>95250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143510</xdr:rowOff>
    </xdr:from>
    <xdr:ext cx="534670" cy="25590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57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26670</xdr:rowOff>
    </xdr:from>
    <xdr:ext cx="53149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6370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22860</xdr:rowOff>
    </xdr:from>
    <xdr:to>
      <xdr:col>76</xdr:col>
      <xdr:colOff>165100</xdr:colOff>
      <xdr:row>37</xdr:row>
      <xdr:rowOff>124460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115570</xdr:rowOff>
    </xdr:from>
    <xdr:ext cx="53149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459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162560</xdr:rowOff>
    </xdr:from>
    <xdr:to>
      <xdr:col>72</xdr:col>
      <xdr:colOff>38100</xdr:colOff>
      <xdr:row>37</xdr:row>
      <xdr:rowOff>92710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83820</xdr:rowOff>
    </xdr:from>
    <xdr:ext cx="53149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642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11430</xdr:rowOff>
    </xdr:from>
    <xdr:to>
      <xdr:col>67</xdr:col>
      <xdr:colOff>101600</xdr:colOff>
      <xdr:row>37</xdr:row>
      <xdr:rowOff>113030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104140</xdr:rowOff>
    </xdr:from>
    <xdr:ext cx="53149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6447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14605</xdr:rowOff>
    </xdr:from>
    <xdr:to>
      <xdr:col>85</xdr:col>
      <xdr:colOff>126365</xdr:colOff>
      <xdr:row>59</xdr:row>
      <xdr:rowOff>86360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5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90170</xdr:rowOff>
    </xdr:from>
    <xdr:ext cx="534670" cy="25908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132715</xdr:rowOff>
    </xdr:from>
    <xdr:ext cx="598805" cy="25590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7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dr:col>85</xdr:col>
      <xdr:colOff>38100</xdr:colOff>
      <xdr:row>51</xdr:row>
      <xdr:rowOff>14605</xdr:rowOff>
    </xdr:from>
    <xdr:to>
      <xdr:col>86</xdr:col>
      <xdr:colOff>25400</xdr:colOff>
      <xdr:row>51</xdr:row>
      <xdr:rowOff>14605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111125</xdr:rowOff>
    </xdr:from>
    <xdr:to>
      <xdr:col>85</xdr:col>
      <xdr:colOff>127000</xdr:colOff>
      <xdr:row>57</xdr:row>
      <xdr:rowOff>113030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837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60325</xdr:rowOff>
    </xdr:from>
    <xdr:ext cx="534670" cy="259080"/>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88900</xdr:rowOff>
    </xdr:from>
    <xdr:to>
      <xdr:col>81</xdr:col>
      <xdr:colOff>50800</xdr:colOff>
      <xdr:row>57</xdr:row>
      <xdr:rowOff>113030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9010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64770</xdr:rowOff>
    </xdr:from>
    <xdr:to>
      <xdr:col>81</xdr:col>
      <xdr:colOff>101600</xdr:colOff>
      <xdr:row>57</xdr:row>
      <xdr:rowOff>166370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157480</xdr:rowOff>
    </xdr:from>
    <xdr:ext cx="531495" cy="25590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3965" y="9930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88900</xdr:rowOff>
    </xdr:from>
    <xdr:to>
      <xdr:col>76</xdr:col>
      <xdr:colOff>114300</xdr:colOff>
      <xdr:row>57</xdr:row>
      <xdr:rowOff>158750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6901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170815</xdr:rowOff>
    </xdr:from>
    <xdr:to>
      <xdr:col>76</xdr:col>
      <xdr:colOff>165100</xdr:colOff>
      <xdr:row>57</xdr:row>
      <xdr:rowOff>100965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92075</xdr:rowOff>
    </xdr:from>
    <xdr:ext cx="53149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4965" y="9864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158750</xdr:rowOff>
    </xdr:from>
    <xdr:to>
      <xdr:col>71</xdr:col>
      <xdr:colOff>177800</xdr:colOff>
      <xdr:row>58</xdr:row>
      <xdr:rowOff>13335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14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37465</xdr:rowOff>
    </xdr:from>
    <xdr:to>
      <xdr:col>72</xdr:col>
      <xdr:colOff>38100</xdr:colOff>
      <xdr:row>57</xdr:row>
      <xdr:rowOff>139065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155575</xdr:rowOff>
    </xdr:from>
    <xdr:ext cx="531495" cy="25590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5965" y="95853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61595</xdr:rowOff>
    </xdr:from>
    <xdr:ext cx="53149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6965" y="96627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60325</xdr:rowOff>
    </xdr:from>
    <xdr:to>
      <xdr:col>85</xdr:col>
      <xdr:colOff>177800</xdr:colOff>
      <xdr:row>57</xdr:row>
      <xdr:rowOff>161925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38735</xdr:rowOff>
    </xdr:from>
    <xdr:ext cx="534670" cy="259080"/>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62230</xdr:rowOff>
    </xdr:from>
    <xdr:to>
      <xdr:col>81</xdr:col>
      <xdr:colOff>101600</xdr:colOff>
      <xdr:row>57</xdr:row>
      <xdr:rowOff>163830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9525</xdr:rowOff>
    </xdr:from>
    <xdr:ext cx="531495" cy="25590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3965" y="96107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38100</xdr:rowOff>
    </xdr:from>
    <xdr:to>
      <xdr:col>76</xdr:col>
      <xdr:colOff>165100</xdr:colOff>
      <xdr:row>56</xdr:row>
      <xdr:rowOff>139700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156210</xdr:rowOff>
    </xdr:from>
    <xdr:ext cx="531495" cy="25590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4965" y="9414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107950</xdr:rowOff>
    </xdr:from>
    <xdr:to>
      <xdr:col>72</xdr:col>
      <xdr:colOff>38100</xdr:colOff>
      <xdr:row>58</xdr:row>
      <xdr:rowOff>38100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29210</xdr:rowOff>
    </xdr:from>
    <xdr:ext cx="531495" cy="25590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5965" y="99733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133985</xdr:rowOff>
    </xdr:from>
    <xdr:to>
      <xdr:col>67</xdr:col>
      <xdr:colOff>101600</xdr:colOff>
      <xdr:row>58</xdr:row>
      <xdr:rowOff>64135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55245</xdr:rowOff>
    </xdr:from>
    <xdr:ext cx="531495" cy="25590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6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745" cy="25590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90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90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90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113030</xdr:rowOff>
    </xdr:from>
    <xdr:to>
      <xdr:col>85</xdr:col>
      <xdr:colOff>126365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90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59690</xdr:rowOff>
    </xdr:from>
    <xdr:ext cx="534670"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dr:col>85</xdr:col>
      <xdr:colOff>38100</xdr:colOff>
      <xdr:row>71</xdr:row>
      <xdr:rowOff>113030</xdr:rowOff>
    </xdr:from>
    <xdr:to>
      <xdr:col>86</xdr:col>
      <xdr:colOff>25400</xdr:colOff>
      <xdr:row>71</xdr:row>
      <xdr:rowOff>113030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83820</xdr:rowOff>
    </xdr:from>
    <xdr:to>
      <xdr:col>85</xdr:col>
      <xdr:colOff>127000</xdr:colOff>
      <xdr:row>78</xdr:row>
      <xdr:rowOff>104140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8547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54610</xdr:rowOff>
    </xdr:from>
    <xdr:ext cx="469900" cy="25590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31750</xdr:rowOff>
    </xdr:from>
    <xdr:to>
      <xdr:col>85</xdr:col>
      <xdr:colOff>177800</xdr:colOff>
      <xdr:row>78</xdr:row>
      <xdr:rowOff>133350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45085</xdr:rowOff>
    </xdr:from>
    <xdr:to>
      <xdr:col>81</xdr:col>
      <xdr:colOff>50800</xdr:colOff>
      <xdr:row>77</xdr:row>
      <xdr:rowOff>83820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90383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34290</xdr:rowOff>
    </xdr:from>
    <xdr:to>
      <xdr:col>81</xdr:col>
      <xdr:colOff>101600</xdr:colOff>
      <xdr:row>78</xdr:row>
      <xdr:rowOff>135890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127000</xdr:rowOff>
    </xdr:from>
    <xdr:ext cx="46672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350" y="135001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45085</xdr:rowOff>
    </xdr:from>
    <xdr:to>
      <xdr:col>76</xdr:col>
      <xdr:colOff>114300</xdr:colOff>
      <xdr:row>77</xdr:row>
      <xdr:rowOff>52070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903835"/>
          <a:ext cx="8890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83185</xdr:rowOff>
    </xdr:from>
    <xdr:ext cx="46672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456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52070</xdr:rowOff>
    </xdr:from>
    <xdr:to>
      <xdr:col>71</xdr:col>
      <xdr:colOff>177800</xdr:colOff>
      <xdr:row>78</xdr:row>
      <xdr:rowOff>135890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5372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xdr:rowOff>
    </xdr:from>
    <xdr:to>
      <xdr:col>72</xdr:col>
      <xdr:colOff>38100</xdr:colOff>
      <xdr:row>78</xdr:row>
      <xdr:rowOff>114300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105410</xdr:rowOff>
    </xdr:from>
    <xdr:ext cx="46672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478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39370</xdr:rowOff>
    </xdr:from>
    <xdr:to>
      <xdr:col>67</xdr:col>
      <xdr:colOff>101600</xdr:colOff>
      <xdr:row>78</xdr:row>
      <xdr:rowOff>140970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157480</xdr:rowOff>
    </xdr:from>
    <xdr:ext cx="466725" cy="2559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187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53340</xdr:rowOff>
    </xdr:from>
    <xdr:to>
      <xdr:col>85</xdr:col>
      <xdr:colOff>177800</xdr:colOff>
      <xdr:row>78</xdr:row>
      <xdr:rowOff>154940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10160</xdr:rowOff>
    </xdr:from>
    <xdr:ext cx="469900"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33020</xdr:rowOff>
    </xdr:from>
    <xdr:to>
      <xdr:col>81</xdr:col>
      <xdr:colOff>101600</xdr:colOff>
      <xdr:row>77</xdr:row>
      <xdr:rowOff>134620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151130</xdr:rowOff>
    </xdr:from>
    <xdr:ext cx="46672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350" y="13009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166370</xdr:rowOff>
    </xdr:from>
    <xdr:to>
      <xdr:col>76</xdr:col>
      <xdr:colOff>165100</xdr:colOff>
      <xdr:row>75</xdr:row>
      <xdr:rowOff>95885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112395</xdr:rowOff>
    </xdr:from>
    <xdr:ext cx="531495" cy="25590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4965" y="12628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xdr:rowOff>
    </xdr:from>
    <xdr:to>
      <xdr:col>72</xdr:col>
      <xdr:colOff>38100</xdr:colOff>
      <xdr:row>77</xdr:row>
      <xdr:rowOff>102870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120650</xdr:rowOff>
    </xdr:from>
    <xdr:ext cx="531495" cy="25590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5965" y="129794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85090</xdr:rowOff>
    </xdr:from>
    <xdr:to>
      <xdr:col>67</xdr:col>
      <xdr:colOff>101600</xdr:colOff>
      <xdr:row>79</xdr:row>
      <xdr:rowOff>15240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6350</xdr:rowOff>
    </xdr:from>
    <xdr:ext cx="378460" cy="25590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5509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1905</xdr:rowOff>
    </xdr:from>
    <xdr:to>
      <xdr:col>85</xdr:col>
      <xdr:colOff>126365</xdr:colOff>
      <xdr:row>98</xdr:row>
      <xdr:rowOff>107950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111760</xdr:rowOff>
    </xdr:from>
    <xdr:ext cx="469900" cy="25590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107950</xdr:rowOff>
    </xdr:from>
    <xdr:to>
      <xdr:col>86</xdr:col>
      <xdr:colOff>25400</xdr:colOff>
      <xdr:row>98</xdr:row>
      <xdr:rowOff>107950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1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120650</xdr:rowOff>
    </xdr:from>
    <xdr:ext cx="598805" cy="25590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8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dr:col>85</xdr:col>
      <xdr:colOff>38100</xdr:colOff>
      <xdr:row>90</xdr:row>
      <xdr:rowOff>1905</xdr:rowOff>
    </xdr:from>
    <xdr:to>
      <xdr:col>86</xdr:col>
      <xdr:colOff>25400</xdr:colOff>
      <xdr:row>90</xdr:row>
      <xdr:rowOff>1905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42545</xdr:rowOff>
    </xdr:from>
    <xdr:to>
      <xdr:col>85</xdr:col>
      <xdr:colOff>127000</xdr:colOff>
      <xdr:row>96</xdr:row>
      <xdr:rowOff>70485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0174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52070</xdr:rowOff>
    </xdr:from>
    <xdr:ext cx="534670" cy="25590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83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29210</xdr:rowOff>
    </xdr:from>
    <xdr:to>
      <xdr:col>85</xdr:col>
      <xdr:colOff>177800</xdr:colOff>
      <xdr:row>95</xdr:row>
      <xdr:rowOff>130175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52070</xdr:rowOff>
    </xdr:from>
    <xdr:to>
      <xdr:col>81</xdr:col>
      <xdr:colOff>50800</xdr:colOff>
      <xdr:row>96</xdr:row>
      <xdr:rowOff>70485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5112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24130</xdr:rowOff>
    </xdr:from>
    <xdr:to>
      <xdr:col>81</xdr:col>
      <xdr:colOff>101600</xdr:colOff>
      <xdr:row>95</xdr:row>
      <xdr:rowOff>125730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142240</xdr:rowOff>
    </xdr:from>
    <xdr:ext cx="53149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3965" y="1608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21590</xdr:rowOff>
    </xdr:from>
    <xdr:to>
      <xdr:col>76</xdr:col>
      <xdr:colOff>114300</xdr:colOff>
      <xdr:row>96</xdr:row>
      <xdr:rowOff>52070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80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86360</xdr:rowOff>
    </xdr:from>
    <xdr:to>
      <xdr:col>76</xdr:col>
      <xdr:colOff>165100</xdr:colOff>
      <xdr:row>96</xdr:row>
      <xdr:rowOff>15875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32385</xdr:rowOff>
    </xdr:from>
    <xdr:ext cx="531495" cy="25590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1486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21590</xdr:rowOff>
    </xdr:from>
    <xdr:to>
      <xdr:col>71</xdr:col>
      <xdr:colOff>177800</xdr:colOff>
      <xdr:row>96</xdr:row>
      <xdr:rowOff>38100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807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5080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21590</xdr:rowOff>
    </xdr:from>
    <xdr:ext cx="531495"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5965" y="16137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65405</xdr:rowOff>
    </xdr:from>
    <xdr:to>
      <xdr:col>67</xdr:col>
      <xdr:colOff>101600</xdr:colOff>
      <xdr:row>95</xdr:row>
      <xdr:rowOff>167005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12065</xdr:rowOff>
    </xdr:from>
    <xdr:ext cx="5314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6965" y="161283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163195</xdr:rowOff>
    </xdr:from>
    <xdr:to>
      <xdr:col>85</xdr:col>
      <xdr:colOff>177800</xdr:colOff>
      <xdr:row>96</xdr:row>
      <xdr:rowOff>93345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141605</xdr:rowOff>
    </xdr:from>
    <xdr:ext cx="534670" cy="259080"/>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29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19685</xdr:rowOff>
    </xdr:from>
    <xdr:to>
      <xdr:col>81</xdr:col>
      <xdr:colOff>101600</xdr:colOff>
      <xdr:row>96</xdr:row>
      <xdr:rowOff>121285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31495" cy="25590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3965" y="16571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635</xdr:rowOff>
    </xdr:from>
    <xdr:to>
      <xdr:col>76</xdr:col>
      <xdr:colOff>165100</xdr:colOff>
      <xdr:row>96</xdr:row>
      <xdr:rowOff>102235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93345</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4965" y="16552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142240</xdr:rowOff>
    </xdr:from>
    <xdr:to>
      <xdr:col>72</xdr:col>
      <xdr:colOff>38100</xdr:colOff>
      <xdr:row>96</xdr:row>
      <xdr:rowOff>72390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63500</xdr:rowOff>
    </xdr:from>
    <xdr:ext cx="531495" cy="25590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5965" y="16522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158750</xdr:rowOff>
    </xdr:from>
    <xdr:to>
      <xdr:col>67</xdr:col>
      <xdr:colOff>101600</xdr:colOff>
      <xdr:row>96</xdr:row>
      <xdr:rowOff>88900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80010</xdr:rowOff>
    </xdr:from>
    <xdr:ext cx="53149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6965" y="16539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81915</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3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590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290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29210</xdr:rowOff>
    </xdr:from>
    <xdr:ext cx="534670" cy="25590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4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dr:col>115</xdr:col>
      <xdr:colOff>165100</xdr:colOff>
      <xdr:row>32</xdr:row>
      <xdr:rowOff>81915</xdr:rowOff>
    </xdr:from>
    <xdr:to>
      <xdr:col>116</xdr:col>
      <xdr:colOff>152400</xdr:colOff>
      <xdr:row>32</xdr:row>
      <xdr:rowOff>81915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95250</xdr:rowOff>
    </xdr:from>
    <xdr:ext cx="378460" cy="25908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8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2540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18415</xdr:rowOff>
    </xdr:from>
    <xdr:ext cx="378460" cy="25590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70" y="63620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15875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32385</xdr:rowOff>
    </xdr:from>
    <xdr:ext cx="313690" cy="25590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455" y="637603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31750</xdr:rowOff>
    </xdr:from>
    <xdr:ext cx="313690" cy="25590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455" y="637540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15240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31750</xdr:rowOff>
    </xdr:from>
    <xdr:ext cx="313690" cy="25590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455" y="637540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50800</xdr:rowOff>
    </xdr:from>
    <xdr:ext cx="249555" cy="259080"/>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令和3年度と比較すると、民生費が「子育て世帯臨時特別給付金給付事業」の終了により減少した。衛生費についてはごみ処理施設の整備に係る経費が増加となった。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また、令和元年東日本台風災害への対応が縮小したことから災害復旧費は減少している。</a:t>
          </a:r>
        </a:p>
        <a:p>
          <a:r>
            <a:rPr kumimoji="1" lang="ja-JP" altLang="en-US" sz="1300">
              <a:latin typeface="ＭＳ Ｐゴシック"/>
              <a:ea typeface="ＭＳ Ｐゴシック"/>
            </a:rPr>
            <a:t>　今後、水源地域振興拠点施設、ごみ処理施設工事完了等により大型事業が続き、それらにかかる市債償還のための公債費の増加傾向が続くとみられ、また、物価高騰や人事院勧告に基づく人件費の増、社会保障関連経費の増等により支出が増えることが見込まれることから、歳出全体の抑制に努めていく。</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財政調整基金については、決算剰余金を積み立て、残高が標準財政規模比</a:t>
          </a:r>
          <a:r>
            <a:rPr kumimoji="1" lang="en-US" altLang="ja-JP" sz="1400">
              <a:latin typeface="ＭＳ ゴシック"/>
              <a:ea typeface="ＭＳ ゴシック"/>
            </a:rPr>
            <a:t>15.42</a:t>
          </a:r>
          <a:r>
            <a:rPr kumimoji="1" lang="ja-JP" altLang="en-US" sz="1400">
              <a:latin typeface="ＭＳ ゴシック"/>
              <a:ea typeface="ＭＳ ゴシック"/>
            </a:rPr>
            <a:t>％と0</a:t>
          </a:r>
          <a:r>
            <a:rPr kumimoji="1" lang="en-US" altLang="ja-JP" sz="1400">
              <a:latin typeface="ＭＳ ゴシック"/>
              <a:ea typeface="ＭＳ ゴシック"/>
            </a:rPr>
            <a:t>.3</a:t>
          </a:r>
          <a:r>
            <a:rPr kumimoji="1" lang="ja-JP" altLang="en-US" sz="1400">
              <a:latin typeface="ＭＳ ゴシック"/>
              <a:ea typeface="ＭＳ ゴシック"/>
            </a:rPr>
            <a:t>ポイント増加した。</a:t>
          </a:r>
        </a:p>
        <a:p>
          <a:r>
            <a:rPr kumimoji="1" lang="ja-JP" altLang="en-US" sz="1400">
              <a:latin typeface="ＭＳ ゴシック"/>
              <a:ea typeface="ＭＳ ゴシック"/>
            </a:rPr>
            <a:t>　今後も、「第</a:t>
          </a:r>
          <a:r>
            <a:rPr kumimoji="1" lang="en-US" altLang="ja-JP" sz="1400">
              <a:latin typeface="ＭＳ ゴシック"/>
              <a:ea typeface="ＭＳ ゴシック"/>
            </a:rPr>
            <a:t>6</a:t>
          </a:r>
          <a:r>
            <a:rPr kumimoji="1" lang="ja-JP" altLang="en-US" sz="1400">
              <a:latin typeface="ＭＳ ゴシック"/>
              <a:ea typeface="ＭＳ ゴシック"/>
            </a:rPr>
            <a:t>期財政健全化推進計画」に基づき、計画的な財政調整基金残高の確保に努め、安定した財政基盤の維持を図っていく。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栃木県鹿沼市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134</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4" x14ac:dyDescent="0.15">
      <c r="B2" s="3" t="s">
        <v>136</v>
      </c>
      <c r="C2" s="3"/>
      <c r="D2" s="10"/>
    </row>
    <row r="3" spans="1:119" ht="18.75" customHeight="1" x14ac:dyDescent="0.15">
      <c r="A3" s="2"/>
      <c r="B3" s="473" t="s">
        <v>138</v>
      </c>
      <c r="C3" s="474"/>
      <c r="D3" s="474"/>
      <c r="E3" s="475"/>
      <c r="F3" s="475"/>
      <c r="G3" s="475"/>
      <c r="H3" s="475"/>
      <c r="I3" s="475"/>
      <c r="J3" s="475"/>
      <c r="K3" s="475"/>
      <c r="L3" s="475" t="s">
        <v>142</v>
      </c>
      <c r="M3" s="475"/>
      <c r="N3" s="475"/>
      <c r="O3" s="475"/>
      <c r="P3" s="475"/>
      <c r="Q3" s="475"/>
      <c r="R3" s="482"/>
      <c r="S3" s="482"/>
      <c r="T3" s="482"/>
      <c r="U3" s="482"/>
      <c r="V3" s="483"/>
      <c r="W3" s="322" t="s">
        <v>144</v>
      </c>
      <c r="X3" s="323"/>
      <c r="Y3" s="323"/>
      <c r="Z3" s="323"/>
      <c r="AA3" s="323"/>
      <c r="AB3" s="474"/>
      <c r="AC3" s="482" t="s">
        <v>147</v>
      </c>
      <c r="AD3" s="323"/>
      <c r="AE3" s="323"/>
      <c r="AF3" s="323"/>
      <c r="AG3" s="323"/>
      <c r="AH3" s="323"/>
      <c r="AI3" s="323"/>
      <c r="AJ3" s="323"/>
      <c r="AK3" s="323"/>
      <c r="AL3" s="324"/>
      <c r="AM3" s="322" t="s">
        <v>148</v>
      </c>
      <c r="AN3" s="323"/>
      <c r="AO3" s="323"/>
      <c r="AP3" s="323"/>
      <c r="AQ3" s="323"/>
      <c r="AR3" s="323"/>
      <c r="AS3" s="323"/>
      <c r="AT3" s="323"/>
      <c r="AU3" s="323"/>
      <c r="AV3" s="323"/>
      <c r="AW3" s="323"/>
      <c r="AX3" s="324"/>
      <c r="AY3" s="319" t="s">
        <v>7</v>
      </c>
      <c r="AZ3" s="320"/>
      <c r="BA3" s="320"/>
      <c r="BB3" s="320"/>
      <c r="BC3" s="320"/>
      <c r="BD3" s="320"/>
      <c r="BE3" s="320"/>
      <c r="BF3" s="320"/>
      <c r="BG3" s="320"/>
      <c r="BH3" s="320"/>
      <c r="BI3" s="320"/>
      <c r="BJ3" s="320"/>
      <c r="BK3" s="320"/>
      <c r="BL3" s="320"/>
      <c r="BM3" s="321"/>
      <c r="BN3" s="322" t="s">
        <v>152</v>
      </c>
      <c r="BO3" s="323"/>
      <c r="BP3" s="323"/>
      <c r="BQ3" s="323"/>
      <c r="BR3" s="323"/>
      <c r="BS3" s="323"/>
      <c r="BT3" s="323"/>
      <c r="BU3" s="324"/>
      <c r="BV3" s="322" t="s">
        <v>153</v>
      </c>
      <c r="BW3" s="323"/>
      <c r="BX3" s="323"/>
      <c r="BY3" s="323"/>
      <c r="BZ3" s="323"/>
      <c r="CA3" s="323"/>
      <c r="CB3" s="323"/>
      <c r="CC3" s="324"/>
      <c r="CD3" s="319" t="s">
        <v>7</v>
      </c>
      <c r="CE3" s="320"/>
      <c r="CF3" s="320"/>
      <c r="CG3" s="320"/>
      <c r="CH3" s="320"/>
      <c r="CI3" s="320"/>
      <c r="CJ3" s="320"/>
      <c r="CK3" s="320"/>
      <c r="CL3" s="320"/>
      <c r="CM3" s="320"/>
      <c r="CN3" s="320"/>
      <c r="CO3" s="320"/>
      <c r="CP3" s="320"/>
      <c r="CQ3" s="320"/>
      <c r="CR3" s="320"/>
      <c r="CS3" s="321"/>
      <c r="CT3" s="322" t="s">
        <v>156</v>
      </c>
      <c r="CU3" s="323"/>
      <c r="CV3" s="323"/>
      <c r="CW3" s="323"/>
      <c r="CX3" s="323"/>
      <c r="CY3" s="323"/>
      <c r="CZ3" s="323"/>
      <c r="DA3" s="324"/>
      <c r="DB3" s="322" t="s">
        <v>129</v>
      </c>
      <c r="DC3" s="323"/>
      <c r="DD3" s="323"/>
      <c r="DE3" s="323"/>
      <c r="DF3" s="323"/>
      <c r="DG3" s="323"/>
      <c r="DH3" s="323"/>
      <c r="DI3" s="324"/>
    </row>
    <row r="4" spans="1:119" ht="18.75" customHeight="1" x14ac:dyDescent="0.15">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157</v>
      </c>
      <c r="AZ4" s="326"/>
      <c r="BA4" s="326"/>
      <c r="BB4" s="326"/>
      <c r="BC4" s="326"/>
      <c r="BD4" s="326"/>
      <c r="BE4" s="326"/>
      <c r="BF4" s="326"/>
      <c r="BG4" s="326"/>
      <c r="BH4" s="326"/>
      <c r="BI4" s="326"/>
      <c r="BJ4" s="326"/>
      <c r="BK4" s="326"/>
      <c r="BL4" s="326"/>
      <c r="BM4" s="327"/>
      <c r="BN4" s="328">
        <v>48654681</v>
      </c>
      <c r="BO4" s="329"/>
      <c r="BP4" s="329"/>
      <c r="BQ4" s="329"/>
      <c r="BR4" s="329"/>
      <c r="BS4" s="329"/>
      <c r="BT4" s="329"/>
      <c r="BU4" s="330"/>
      <c r="BV4" s="328">
        <v>50253572</v>
      </c>
      <c r="BW4" s="329"/>
      <c r="BX4" s="329"/>
      <c r="BY4" s="329"/>
      <c r="BZ4" s="329"/>
      <c r="CA4" s="329"/>
      <c r="CB4" s="329"/>
      <c r="CC4" s="330"/>
      <c r="CD4" s="331" t="s">
        <v>155</v>
      </c>
      <c r="CE4" s="332"/>
      <c r="CF4" s="332"/>
      <c r="CG4" s="332"/>
      <c r="CH4" s="332"/>
      <c r="CI4" s="332"/>
      <c r="CJ4" s="332"/>
      <c r="CK4" s="332"/>
      <c r="CL4" s="332"/>
      <c r="CM4" s="332"/>
      <c r="CN4" s="332"/>
      <c r="CO4" s="332"/>
      <c r="CP4" s="332"/>
      <c r="CQ4" s="332"/>
      <c r="CR4" s="332"/>
      <c r="CS4" s="333"/>
      <c r="CT4" s="334">
        <v>5.3</v>
      </c>
      <c r="CU4" s="335"/>
      <c r="CV4" s="335"/>
      <c r="CW4" s="335"/>
      <c r="CX4" s="335"/>
      <c r="CY4" s="335"/>
      <c r="CZ4" s="335"/>
      <c r="DA4" s="336"/>
      <c r="DB4" s="334">
        <v>6.8</v>
      </c>
      <c r="DC4" s="335"/>
      <c r="DD4" s="335"/>
      <c r="DE4" s="335"/>
      <c r="DF4" s="335"/>
      <c r="DG4" s="335"/>
      <c r="DH4" s="335"/>
      <c r="DI4" s="336"/>
    </row>
    <row r="5" spans="1:119" ht="18.75" customHeight="1" x14ac:dyDescent="0.15">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158</v>
      </c>
      <c r="AN5" s="338"/>
      <c r="AO5" s="338"/>
      <c r="AP5" s="338"/>
      <c r="AQ5" s="338"/>
      <c r="AR5" s="338"/>
      <c r="AS5" s="338"/>
      <c r="AT5" s="339"/>
      <c r="AU5" s="340" t="s">
        <v>74</v>
      </c>
      <c r="AV5" s="341"/>
      <c r="AW5" s="341"/>
      <c r="AX5" s="341"/>
      <c r="AY5" s="342" t="s">
        <v>149</v>
      </c>
      <c r="AZ5" s="343"/>
      <c r="BA5" s="343"/>
      <c r="BB5" s="343"/>
      <c r="BC5" s="343"/>
      <c r="BD5" s="343"/>
      <c r="BE5" s="343"/>
      <c r="BF5" s="343"/>
      <c r="BG5" s="343"/>
      <c r="BH5" s="343"/>
      <c r="BI5" s="343"/>
      <c r="BJ5" s="343"/>
      <c r="BK5" s="343"/>
      <c r="BL5" s="343"/>
      <c r="BM5" s="344"/>
      <c r="BN5" s="345">
        <v>46433358</v>
      </c>
      <c r="BO5" s="346"/>
      <c r="BP5" s="346"/>
      <c r="BQ5" s="346"/>
      <c r="BR5" s="346"/>
      <c r="BS5" s="346"/>
      <c r="BT5" s="346"/>
      <c r="BU5" s="347"/>
      <c r="BV5" s="345">
        <v>47611832</v>
      </c>
      <c r="BW5" s="346"/>
      <c r="BX5" s="346"/>
      <c r="BY5" s="346"/>
      <c r="BZ5" s="346"/>
      <c r="CA5" s="346"/>
      <c r="CB5" s="346"/>
      <c r="CC5" s="347"/>
      <c r="CD5" s="348" t="s">
        <v>160</v>
      </c>
      <c r="CE5" s="349"/>
      <c r="CF5" s="349"/>
      <c r="CG5" s="349"/>
      <c r="CH5" s="349"/>
      <c r="CI5" s="349"/>
      <c r="CJ5" s="349"/>
      <c r="CK5" s="349"/>
      <c r="CL5" s="349"/>
      <c r="CM5" s="349"/>
      <c r="CN5" s="349"/>
      <c r="CO5" s="349"/>
      <c r="CP5" s="349"/>
      <c r="CQ5" s="349"/>
      <c r="CR5" s="349"/>
      <c r="CS5" s="350"/>
      <c r="CT5" s="351">
        <v>89.6</v>
      </c>
      <c r="CU5" s="352"/>
      <c r="CV5" s="352"/>
      <c r="CW5" s="352"/>
      <c r="CX5" s="352"/>
      <c r="CY5" s="352"/>
      <c r="CZ5" s="352"/>
      <c r="DA5" s="353"/>
      <c r="DB5" s="351">
        <v>85.2</v>
      </c>
      <c r="DC5" s="352"/>
      <c r="DD5" s="352"/>
      <c r="DE5" s="352"/>
      <c r="DF5" s="352"/>
      <c r="DG5" s="352"/>
      <c r="DH5" s="352"/>
      <c r="DI5" s="353"/>
    </row>
    <row r="6" spans="1:119" ht="18.75" customHeight="1" x14ac:dyDescent="0.15">
      <c r="A6" s="2"/>
      <c r="B6" s="493" t="s">
        <v>161</v>
      </c>
      <c r="C6" s="494"/>
      <c r="D6" s="494"/>
      <c r="E6" s="495"/>
      <c r="F6" s="495"/>
      <c r="G6" s="495"/>
      <c r="H6" s="495"/>
      <c r="I6" s="495"/>
      <c r="J6" s="495"/>
      <c r="K6" s="495"/>
      <c r="L6" s="495" t="s">
        <v>164</v>
      </c>
      <c r="M6" s="495"/>
      <c r="N6" s="495"/>
      <c r="O6" s="495"/>
      <c r="P6" s="495"/>
      <c r="Q6" s="495"/>
      <c r="R6" s="499"/>
      <c r="S6" s="499"/>
      <c r="T6" s="499"/>
      <c r="U6" s="499"/>
      <c r="V6" s="500"/>
      <c r="W6" s="503" t="s">
        <v>166</v>
      </c>
      <c r="X6" s="504"/>
      <c r="Y6" s="504"/>
      <c r="Z6" s="504"/>
      <c r="AA6" s="504"/>
      <c r="AB6" s="494"/>
      <c r="AC6" s="505" t="s">
        <v>135</v>
      </c>
      <c r="AD6" s="506"/>
      <c r="AE6" s="506"/>
      <c r="AF6" s="506"/>
      <c r="AG6" s="506"/>
      <c r="AH6" s="506"/>
      <c r="AI6" s="506"/>
      <c r="AJ6" s="506"/>
      <c r="AK6" s="506"/>
      <c r="AL6" s="507"/>
      <c r="AM6" s="337" t="s">
        <v>78</v>
      </c>
      <c r="AN6" s="338"/>
      <c r="AO6" s="338"/>
      <c r="AP6" s="338"/>
      <c r="AQ6" s="338"/>
      <c r="AR6" s="338"/>
      <c r="AS6" s="338"/>
      <c r="AT6" s="339"/>
      <c r="AU6" s="340" t="s">
        <v>74</v>
      </c>
      <c r="AV6" s="341"/>
      <c r="AW6" s="341"/>
      <c r="AX6" s="341"/>
      <c r="AY6" s="342" t="s">
        <v>170</v>
      </c>
      <c r="AZ6" s="343"/>
      <c r="BA6" s="343"/>
      <c r="BB6" s="343"/>
      <c r="BC6" s="343"/>
      <c r="BD6" s="343"/>
      <c r="BE6" s="343"/>
      <c r="BF6" s="343"/>
      <c r="BG6" s="343"/>
      <c r="BH6" s="343"/>
      <c r="BI6" s="343"/>
      <c r="BJ6" s="343"/>
      <c r="BK6" s="343"/>
      <c r="BL6" s="343"/>
      <c r="BM6" s="344"/>
      <c r="BN6" s="345">
        <v>2221323</v>
      </c>
      <c r="BO6" s="346"/>
      <c r="BP6" s="346"/>
      <c r="BQ6" s="346"/>
      <c r="BR6" s="346"/>
      <c r="BS6" s="346"/>
      <c r="BT6" s="346"/>
      <c r="BU6" s="347"/>
      <c r="BV6" s="345">
        <v>2641740</v>
      </c>
      <c r="BW6" s="346"/>
      <c r="BX6" s="346"/>
      <c r="BY6" s="346"/>
      <c r="BZ6" s="346"/>
      <c r="CA6" s="346"/>
      <c r="CB6" s="346"/>
      <c r="CC6" s="347"/>
      <c r="CD6" s="348" t="s">
        <v>172</v>
      </c>
      <c r="CE6" s="349"/>
      <c r="CF6" s="349"/>
      <c r="CG6" s="349"/>
      <c r="CH6" s="349"/>
      <c r="CI6" s="349"/>
      <c r="CJ6" s="349"/>
      <c r="CK6" s="349"/>
      <c r="CL6" s="349"/>
      <c r="CM6" s="349"/>
      <c r="CN6" s="349"/>
      <c r="CO6" s="349"/>
      <c r="CP6" s="349"/>
      <c r="CQ6" s="349"/>
      <c r="CR6" s="349"/>
      <c r="CS6" s="350"/>
      <c r="CT6" s="354">
        <v>91.4</v>
      </c>
      <c r="CU6" s="355"/>
      <c r="CV6" s="355"/>
      <c r="CW6" s="355"/>
      <c r="CX6" s="355"/>
      <c r="CY6" s="355"/>
      <c r="CZ6" s="355"/>
      <c r="DA6" s="356"/>
      <c r="DB6" s="354">
        <v>90</v>
      </c>
      <c r="DC6" s="355"/>
      <c r="DD6" s="355"/>
      <c r="DE6" s="355"/>
      <c r="DF6" s="355"/>
      <c r="DG6" s="355"/>
      <c r="DH6" s="355"/>
      <c r="DI6" s="356"/>
    </row>
    <row r="7" spans="1:119" ht="18.75" customHeight="1" x14ac:dyDescent="0.15">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173</v>
      </c>
      <c r="AN7" s="338"/>
      <c r="AO7" s="338"/>
      <c r="AP7" s="338"/>
      <c r="AQ7" s="338"/>
      <c r="AR7" s="338"/>
      <c r="AS7" s="338"/>
      <c r="AT7" s="339"/>
      <c r="AU7" s="340" t="s">
        <v>175</v>
      </c>
      <c r="AV7" s="341"/>
      <c r="AW7" s="341"/>
      <c r="AX7" s="341"/>
      <c r="AY7" s="342" t="s">
        <v>176</v>
      </c>
      <c r="AZ7" s="343"/>
      <c r="BA7" s="343"/>
      <c r="BB7" s="343"/>
      <c r="BC7" s="343"/>
      <c r="BD7" s="343"/>
      <c r="BE7" s="343"/>
      <c r="BF7" s="343"/>
      <c r="BG7" s="343"/>
      <c r="BH7" s="343"/>
      <c r="BI7" s="343"/>
      <c r="BJ7" s="343"/>
      <c r="BK7" s="343"/>
      <c r="BL7" s="343"/>
      <c r="BM7" s="344"/>
      <c r="BN7" s="345">
        <v>977653</v>
      </c>
      <c r="BO7" s="346"/>
      <c r="BP7" s="346"/>
      <c r="BQ7" s="346"/>
      <c r="BR7" s="346"/>
      <c r="BS7" s="346"/>
      <c r="BT7" s="346"/>
      <c r="BU7" s="347"/>
      <c r="BV7" s="345">
        <v>1002260</v>
      </c>
      <c r="BW7" s="346"/>
      <c r="BX7" s="346"/>
      <c r="BY7" s="346"/>
      <c r="BZ7" s="346"/>
      <c r="CA7" s="346"/>
      <c r="CB7" s="346"/>
      <c r="CC7" s="347"/>
      <c r="CD7" s="348" t="s">
        <v>177</v>
      </c>
      <c r="CE7" s="349"/>
      <c r="CF7" s="349"/>
      <c r="CG7" s="349"/>
      <c r="CH7" s="349"/>
      <c r="CI7" s="349"/>
      <c r="CJ7" s="349"/>
      <c r="CK7" s="349"/>
      <c r="CL7" s="349"/>
      <c r="CM7" s="349"/>
      <c r="CN7" s="349"/>
      <c r="CO7" s="349"/>
      <c r="CP7" s="349"/>
      <c r="CQ7" s="349"/>
      <c r="CR7" s="349"/>
      <c r="CS7" s="350"/>
      <c r="CT7" s="345">
        <v>23452069</v>
      </c>
      <c r="CU7" s="346"/>
      <c r="CV7" s="346"/>
      <c r="CW7" s="346"/>
      <c r="CX7" s="346"/>
      <c r="CY7" s="346"/>
      <c r="CZ7" s="346"/>
      <c r="DA7" s="347"/>
      <c r="DB7" s="345">
        <v>24088037</v>
      </c>
      <c r="DC7" s="346"/>
      <c r="DD7" s="346"/>
      <c r="DE7" s="346"/>
      <c r="DF7" s="346"/>
      <c r="DG7" s="346"/>
      <c r="DH7" s="346"/>
      <c r="DI7" s="347"/>
    </row>
    <row r="8" spans="1:119" ht="18.75" customHeight="1" x14ac:dyDescent="0.15">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178</v>
      </c>
      <c r="AN8" s="338"/>
      <c r="AO8" s="338"/>
      <c r="AP8" s="338"/>
      <c r="AQ8" s="338"/>
      <c r="AR8" s="338"/>
      <c r="AS8" s="338"/>
      <c r="AT8" s="339"/>
      <c r="AU8" s="340" t="s">
        <v>74</v>
      </c>
      <c r="AV8" s="341"/>
      <c r="AW8" s="341"/>
      <c r="AX8" s="341"/>
      <c r="AY8" s="342" t="s">
        <v>181</v>
      </c>
      <c r="AZ8" s="343"/>
      <c r="BA8" s="343"/>
      <c r="BB8" s="343"/>
      <c r="BC8" s="343"/>
      <c r="BD8" s="343"/>
      <c r="BE8" s="343"/>
      <c r="BF8" s="343"/>
      <c r="BG8" s="343"/>
      <c r="BH8" s="343"/>
      <c r="BI8" s="343"/>
      <c r="BJ8" s="343"/>
      <c r="BK8" s="343"/>
      <c r="BL8" s="343"/>
      <c r="BM8" s="344"/>
      <c r="BN8" s="345">
        <v>1243670</v>
      </c>
      <c r="BO8" s="346"/>
      <c r="BP8" s="346"/>
      <c r="BQ8" s="346"/>
      <c r="BR8" s="346"/>
      <c r="BS8" s="346"/>
      <c r="BT8" s="346"/>
      <c r="BU8" s="347"/>
      <c r="BV8" s="345">
        <v>1639480</v>
      </c>
      <c r="BW8" s="346"/>
      <c r="BX8" s="346"/>
      <c r="BY8" s="346"/>
      <c r="BZ8" s="346"/>
      <c r="CA8" s="346"/>
      <c r="CB8" s="346"/>
      <c r="CC8" s="347"/>
      <c r="CD8" s="348" t="s">
        <v>182</v>
      </c>
      <c r="CE8" s="349"/>
      <c r="CF8" s="349"/>
      <c r="CG8" s="349"/>
      <c r="CH8" s="349"/>
      <c r="CI8" s="349"/>
      <c r="CJ8" s="349"/>
      <c r="CK8" s="349"/>
      <c r="CL8" s="349"/>
      <c r="CM8" s="349"/>
      <c r="CN8" s="349"/>
      <c r="CO8" s="349"/>
      <c r="CP8" s="349"/>
      <c r="CQ8" s="349"/>
      <c r="CR8" s="349"/>
      <c r="CS8" s="350"/>
      <c r="CT8" s="357">
        <v>0.69</v>
      </c>
      <c r="CU8" s="358"/>
      <c r="CV8" s="358"/>
      <c r="CW8" s="358"/>
      <c r="CX8" s="358"/>
      <c r="CY8" s="358"/>
      <c r="CZ8" s="358"/>
      <c r="DA8" s="359"/>
      <c r="DB8" s="357">
        <v>0.7</v>
      </c>
      <c r="DC8" s="358"/>
      <c r="DD8" s="358"/>
      <c r="DE8" s="358"/>
      <c r="DF8" s="358"/>
      <c r="DG8" s="358"/>
      <c r="DH8" s="358"/>
      <c r="DI8" s="359"/>
    </row>
    <row r="9" spans="1:119" ht="18.75" customHeight="1" x14ac:dyDescent="0.15">
      <c r="A9" s="2"/>
      <c r="B9" s="319" t="s">
        <v>20</v>
      </c>
      <c r="C9" s="320"/>
      <c r="D9" s="320"/>
      <c r="E9" s="320"/>
      <c r="F9" s="320"/>
      <c r="G9" s="320"/>
      <c r="H9" s="320"/>
      <c r="I9" s="320"/>
      <c r="J9" s="320"/>
      <c r="K9" s="417"/>
      <c r="L9" s="370" t="s">
        <v>14</v>
      </c>
      <c r="M9" s="371"/>
      <c r="N9" s="371"/>
      <c r="O9" s="371"/>
      <c r="P9" s="371"/>
      <c r="Q9" s="372"/>
      <c r="R9" s="373">
        <v>94033</v>
      </c>
      <c r="S9" s="374"/>
      <c r="T9" s="374"/>
      <c r="U9" s="374"/>
      <c r="V9" s="375"/>
      <c r="W9" s="322" t="s">
        <v>184</v>
      </c>
      <c r="X9" s="323"/>
      <c r="Y9" s="323"/>
      <c r="Z9" s="323"/>
      <c r="AA9" s="323"/>
      <c r="AB9" s="323"/>
      <c r="AC9" s="323"/>
      <c r="AD9" s="323"/>
      <c r="AE9" s="323"/>
      <c r="AF9" s="323"/>
      <c r="AG9" s="323"/>
      <c r="AH9" s="323"/>
      <c r="AI9" s="323"/>
      <c r="AJ9" s="323"/>
      <c r="AK9" s="323"/>
      <c r="AL9" s="324"/>
      <c r="AM9" s="337" t="s">
        <v>185</v>
      </c>
      <c r="AN9" s="338"/>
      <c r="AO9" s="338"/>
      <c r="AP9" s="338"/>
      <c r="AQ9" s="338"/>
      <c r="AR9" s="338"/>
      <c r="AS9" s="338"/>
      <c r="AT9" s="339"/>
      <c r="AU9" s="340" t="s">
        <v>74</v>
      </c>
      <c r="AV9" s="341"/>
      <c r="AW9" s="341"/>
      <c r="AX9" s="341"/>
      <c r="AY9" s="342" t="s">
        <v>75</v>
      </c>
      <c r="AZ9" s="343"/>
      <c r="BA9" s="343"/>
      <c r="BB9" s="343"/>
      <c r="BC9" s="343"/>
      <c r="BD9" s="343"/>
      <c r="BE9" s="343"/>
      <c r="BF9" s="343"/>
      <c r="BG9" s="343"/>
      <c r="BH9" s="343"/>
      <c r="BI9" s="343"/>
      <c r="BJ9" s="343"/>
      <c r="BK9" s="343"/>
      <c r="BL9" s="343"/>
      <c r="BM9" s="344"/>
      <c r="BN9" s="345">
        <v>-395810</v>
      </c>
      <c r="BO9" s="346"/>
      <c r="BP9" s="346"/>
      <c r="BQ9" s="346"/>
      <c r="BR9" s="346"/>
      <c r="BS9" s="346"/>
      <c r="BT9" s="346"/>
      <c r="BU9" s="347"/>
      <c r="BV9" s="345">
        <v>-24026</v>
      </c>
      <c r="BW9" s="346"/>
      <c r="BX9" s="346"/>
      <c r="BY9" s="346"/>
      <c r="BZ9" s="346"/>
      <c r="CA9" s="346"/>
      <c r="CB9" s="346"/>
      <c r="CC9" s="347"/>
      <c r="CD9" s="348" t="s">
        <v>72</v>
      </c>
      <c r="CE9" s="349"/>
      <c r="CF9" s="349"/>
      <c r="CG9" s="349"/>
      <c r="CH9" s="349"/>
      <c r="CI9" s="349"/>
      <c r="CJ9" s="349"/>
      <c r="CK9" s="349"/>
      <c r="CL9" s="349"/>
      <c r="CM9" s="349"/>
      <c r="CN9" s="349"/>
      <c r="CO9" s="349"/>
      <c r="CP9" s="349"/>
      <c r="CQ9" s="349"/>
      <c r="CR9" s="349"/>
      <c r="CS9" s="350"/>
      <c r="CT9" s="351">
        <v>11</v>
      </c>
      <c r="CU9" s="352"/>
      <c r="CV9" s="352"/>
      <c r="CW9" s="352"/>
      <c r="CX9" s="352"/>
      <c r="CY9" s="352"/>
      <c r="CZ9" s="352"/>
      <c r="DA9" s="353"/>
      <c r="DB9" s="351">
        <v>10.5</v>
      </c>
      <c r="DC9" s="352"/>
      <c r="DD9" s="352"/>
      <c r="DE9" s="352"/>
      <c r="DF9" s="352"/>
      <c r="DG9" s="352"/>
      <c r="DH9" s="352"/>
      <c r="DI9" s="353"/>
    </row>
    <row r="10" spans="1:119" ht="18.75" customHeight="1" x14ac:dyDescent="0.15">
      <c r="A10" s="2"/>
      <c r="B10" s="319"/>
      <c r="C10" s="320"/>
      <c r="D10" s="320"/>
      <c r="E10" s="320"/>
      <c r="F10" s="320"/>
      <c r="G10" s="320"/>
      <c r="H10" s="320"/>
      <c r="I10" s="320"/>
      <c r="J10" s="320"/>
      <c r="K10" s="417"/>
      <c r="L10" s="360" t="s">
        <v>188</v>
      </c>
      <c r="M10" s="338"/>
      <c r="N10" s="338"/>
      <c r="O10" s="338"/>
      <c r="P10" s="338"/>
      <c r="Q10" s="339"/>
      <c r="R10" s="361">
        <v>98374</v>
      </c>
      <c r="S10" s="362"/>
      <c r="T10" s="362"/>
      <c r="U10" s="362"/>
      <c r="V10" s="363"/>
      <c r="W10" s="488"/>
      <c r="X10" s="467"/>
      <c r="Y10" s="467"/>
      <c r="Z10" s="467"/>
      <c r="AA10" s="467"/>
      <c r="AB10" s="467"/>
      <c r="AC10" s="467"/>
      <c r="AD10" s="467"/>
      <c r="AE10" s="467"/>
      <c r="AF10" s="467"/>
      <c r="AG10" s="467"/>
      <c r="AH10" s="467"/>
      <c r="AI10" s="467"/>
      <c r="AJ10" s="467"/>
      <c r="AK10" s="467"/>
      <c r="AL10" s="491"/>
      <c r="AM10" s="337" t="s">
        <v>189</v>
      </c>
      <c r="AN10" s="338"/>
      <c r="AO10" s="338"/>
      <c r="AP10" s="338"/>
      <c r="AQ10" s="338"/>
      <c r="AR10" s="338"/>
      <c r="AS10" s="338"/>
      <c r="AT10" s="339"/>
      <c r="AU10" s="340" t="s">
        <v>74</v>
      </c>
      <c r="AV10" s="341"/>
      <c r="AW10" s="341"/>
      <c r="AX10" s="341"/>
      <c r="AY10" s="342" t="s">
        <v>191</v>
      </c>
      <c r="AZ10" s="343"/>
      <c r="BA10" s="343"/>
      <c r="BB10" s="343"/>
      <c r="BC10" s="343"/>
      <c r="BD10" s="343"/>
      <c r="BE10" s="343"/>
      <c r="BF10" s="343"/>
      <c r="BG10" s="343"/>
      <c r="BH10" s="343"/>
      <c r="BI10" s="343"/>
      <c r="BJ10" s="343"/>
      <c r="BK10" s="343"/>
      <c r="BL10" s="343"/>
      <c r="BM10" s="344"/>
      <c r="BN10" s="345">
        <v>505107</v>
      </c>
      <c r="BO10" s="346"/>
      <c r="BP10" s="346"/>
      <c r="BQ10" s="346"/>
      <c r="BR10" s="346"/>
      <c r="BS10" s="346"/>
      <c r="BT10" s="346"/>
      <c r="BU10" s="347"/>
      <c r="BV10" s="345">
        <v>404416</v>
      </c>
      <c r="BW10" s="346"/>
      <c r="BX10" s="346"/>
      <c r="BY10" s="346"/>
      <c r="BZ10" s="346"/>
      <c r="CA10" s="346"/>
      <c r="CB10" s="346"/>
      <c r="CC10" s="347"/>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9"/>
      <c r="C11" s="320"/>
      <c r="D11" s="320"/>
      <c r="E11" s="320"/>
      <c r="F11" s="320"/>
      <c r="G11" s="320"/>
      <c r="H11" s="320"/>
      <c r="I11" s="320"/>
      <c r="J11" s="320"/>
      <c r="K11" s="417"/>
      <c r="L11" s="364" t="s">
        <v>196</v>
      </c>
      <c r="M11" s="365"/>
      <c r="N11" s="365"/>
      <c r="O11" s="365"/>
      <c r="P11" s="365"/>
      <c r="Q11" s="366"/>
      <c r="R11" s="367" t="s">
        <v>197</v>
      </c>
      <c r="S11" s="368"/>
      <c r="T11" s="368"/>
      <c r="U11" s="368"/>
      <c r="V11" s="369"/>
      <c r="W11" s="488"/>
      <c r="X11" s="467"/>
      <c r="Y11" s="467"/>
      <c r="Z11" s="467"/>
      <c r="AA11" s="467"/>
      <c r="AB11" s="467"/>
      <c r="AC11" s="467"/>
      <c r="AD11" s="467"/>
      <c r="AE11" s="467"/>
      <c r="AF11" s="467"/>
      <c r="AG11" s="467"/>
      <c r="AH11" s="467"/>
      <c r="AI11" s="467"/>
      <c r="AJ11" s="467"/>
      <c r="AK11" s="467"/>
      <c r="AL11" s="491"/>
      <c r="AM11" s="337" t="s">
        <v>198</v>
      </c>
      <c r="AN11" s="338"/>
      <c r="AO11" s="338"/>
      <c r="AP11" s="338"/>
      <c r="AQ11" s="338"/>
      <c r="AR11" s="338"/>
      <c r="AS11" s="338"/>
      <c r="AT11" s="339"/>
      <c r="AU11" s="340" t="s">
        <v>175</v>
      </c>
      <c r="AV11" s="341"/>
      <c r="AW11" s="341"/>
      <c r="AX11" s="341"/>
      <c r="AY11" s="342" t="s">
        <v>199</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202</v>
      </c>
      <c r="CE11" s="349"/>
      <c r="CF11" s="349"/>
      <c r="CG11" s="349"/>
      <c r="CH11" s="349"/>
      <c r="CI11" s="349"/>
      <c r="CJ11" s="349"/>
      <c r="CK11" s="349"/>
      <c r="CL11" s="349"/>
      <c r="CM11" s="349"/>
      <c r="CN11" s="349"/>
      <c r="CO11" s="349"/>
      <c r="CP11" s="349"/>
      <c r="CQ11" s="349"/>
      <c r="CR11" s="349"/>
      <c r="CS11" s="350"/>
      <c r="CT11" s="357" t="s">
        <v>203</v>
      </c>
      <c r="CU11" s="358"/>
      <c r="CV11" s="358"/>
      <c r="CW11" s="358"/>
      <c r="CX11" s="358"/>
      <c r="CY11" s="358"/>
      <c r="CZ11" s="358"/>
      <c r="DA11" s="359"/>
      <c r="DB11" s="357" t="s">
        <v>203</v>
      </c>
      <c r="DC11" s="358"/>
      <c r="DD11" s="358"/>
      <c r="DE11" s="358"/>
      <c r="DF11" s="358"/>
      <c r="DG11" s="358"/>
      <c r="DH11" s="358"/>
      <c r="DI11" s="359"/>
    </row>
    <row r="12" spans="1:119" ht="18.75" customHeight="1" x14ac:dyDescent="0.15">
      <c r="A12" s="2"/>
      <c r="B12" s="513" t="s">
        <v>205</v>
      </c>
      <c r="C12" s="514"/>
      <c r="D12" s="514"/>
      <c r="E12" s="514"/>
      <c r="F12" s="514"/>
      <c r="G12" s="514"/>
      <c r="H12" s="514"/>
      <c r="I12" s="514"/>
      <c r="J12" s="514"/>
      <c r="K12" s="515"/>
      <c r="L12" s="383" t="s">
        <v>206</v>
      </c>
      <c r="M12" s="384"/>
      <c r="N12" s="384"/>
      <c r="O12" s="384"/>
      <c r="P12" s="384"/>
      <c r="Q12" s="385"/>
      <c r="R12" s="386">
        <v>94606</v>
      </c>
      <c r="S12" s="387"/>
      <c r="T12" s="387"/>
      <c r="U12" s="387"/>
      <c r="V12" s="388"/>
      <c r="W12" s="389" t="s">
        <v>7</v>
      </c>
      <c r="X12" s="341"/>
      <c r="Y12" s="341"/>
      <c r="Z12" s="341"/>
      <c r="AA12" s="341"/>
      <c r="AB12" s="390"/>
      <c r="AC12" s="391" t="s">
        <v>108</v>
      </c>
      <c r="AD12" s="392"/>
      <c r="AE12" s="392"/>
      <c r="AF12" s="392"/>
      <c r="AG12" s="393"/>
      <c r="AH12" s="391" t="s">
        <v>208</v>
      </c>
      <c r="AI12" s="392"/>
      <c r="AJ12" s="392"/>
      <c r="AK12" s="392"/>
      <c r="AL12" s="394"/>
      <c r="AM12" s="337" t="s">
        <v>209</v>
      </c>
      <c r="AN12" s="338"/>
      <c r="AO12" s="338"/>
      <c r="AP12" s="338"/>
      <c r="AQ12" s="338"/>
      <c r="AR12" s="338"/>
      <c r="AS12" s="338"/>
      <c r="AT12" s="339"/>
      <c r="AU12" s="340" t="s">
        <v>74</v>
      </c>
      <c r="AV12" s="341"/>
      <c r="AW12" s="341"/>
      <c r="AX12" s="341"/>
      <c r="AY12" s="342" t="s">
        <v>212</v>
      </c>
      <c r="AZ12" s="343"/>
      <c r="BA12" s="343"/>
      <c r="BB12" s="343"/>
      <c r="BC12" s="343"/>
      <c r="BD12" s="343"/>
      <c r="BE12" s="343"/>
      <c r="BF12" s="343"/>
      <c r="BG12" s="343"/>
      <c r="BH12" s="343"/>
      <c r="BI12" s="343"/>
      <c r="BJ12" s="343"/>
      <c r="BK12" s="343"/>
      <c r="BL12" s="343"/>
      <c r="BM12" s="344"/>
      <c r="BN12" s="345">
        <v>530000</v>
      </c>
      <c r="BO12" s="346"/>
      <c r="BP12" s="346"/>
      <c r="BQ12" s="346"/>
      <c r="BR12" s="346"/>
      <c r="BS12" s="346"/>
      <c r="BT12" s="346"/>
      <c r="BU12" s="347"/>
      <c r="BV12" s="345">
        <v>0</v>
      </c>
      <c r="BW12" s="346"/>
      <c r="BX12" s="346"/>
      <c r="BY12" s="346"/>
      <c r="BZ12" s="346"/>
      <c r="CA12" s="346"/>
      <c r="CB12" s="346"/>
      <c r="CC12" s="347"/>
      <c r="CD12" s="348" t="s">
        <v>213</v>
      </c>
      <c r="CE12" s="349"/>
      <c r="CF12" s="349"/>
      <c r="CG12" s="349"/>
      <c r="CH12" s="349"/>
      <c r="CI12" s="349"/>
      <c r="CJ12" s="349"/>
      <c r="CK12" s="349"/>
      <c r="CL12" s="349"/>
      <c r="CM12" s="349"/>
      <c r="CN12" s="349"/>
      <c r="CO12" s="349"/>
      <c r="CP12" s="349"/>
      <c r="CQ12" s="349"/>
      <c r="CR12" s="349"/>
      <c r="CS12" s="350"/>
      <c r="CT12" s="357" t="s">
        <v>203</v>
      </c>
      <c r="CU12" s="358"/>
      <c r="CV12" s="358"/>
      <c r="CW12" s="358"/>
      <c r="CX12" s="358"/>
      <c r="CY12" s="358"/>
      <c r="CZ12" s="358"/>
      <c r="DA12" s="359"/>
      <c r="DB12" s="357" t="s">
        <v>203</v>
      </c>
      <c r="DC12" s="358"/>
      <c r="DD12" s="358"/>
      <c r="DE12" s="358"/>
      <c r="DF12" s="358"/>
      <c r="DG12" s="358"/>
      <c r="DH12" s="358"/>
      <c r="DI12" s="359"/>
    </row>
    <row r="13" spans="1:119" ht="18.75" customHeight="1" x14ac:dyDescent="0.15">
      <c r="A13" s="2"/>
      <c r="B13" s="516"/>
      <c r="C13" s="517"/>
      <c r="D13" s="517"/>
      <c r="E13" s="517"/>
      <c r="F13" s="517"/>
      <c r="G13" s="517"/>
      <c r="H13" s="517"/>
      <c r="I13" s="517"/>
      <c r="J13" s="517"/>
      <c r="K13" s="518"/>
      <c r="L13" s="14"/>
      <c r="M13" s="376" t="s">
        <v>215</v>
      </c>
      <c r="N13" s="377"/>
      <c r="O13" s="377"/>
      <c r="P13" s="377"/>
      <c r="Q13" s="378"/>
      <c r="R13" s="379">
        <v>93132</v>
      </c>
      <c r="S13" s="380"/>
      <c r="T13" s="380"/>
      <c r="U13" s="380"/>
      <c r="V13" s="381"/>
      <c r="W13" s="503" t="s">
        <v>216</v>
      </c>
      <c r="X13" s="504"/>
      <c r="Y13" s="504"/>
      <c r="Z13" s="504"/>
      <c r="AA13" s="504"/>
      <c r="AB13" s="494"/>
      <c r="AC13" s="361">
        <v>3103</v>
      </c>
      <c r="AD13" s="362"/>
      <c r="AE13" s="362"/>
      <c r="AF13" s="362"/>
      <c r="AG13" s="382"/>
      <c r="AH13" s="361">
        <v>3266</v>
      </c>
      <c r="AI13" s="362"/>
      <c r="AJ13" s="362"/>
      <c r="AK13" s="362"/>
      <c r="AL13" s="363"/>
      <c r="AM13" s="337" t="s">
        <v>218</v>
      </c>
      <c r="AN13" s="338"/>
      <c r="AO13" s="338"/>
      <c r="AP13" s="338"/>
      <c r="AQ13" s="338"/>
      <c r="AR13" s="338"/>
      <c r="AS13" s="338"/>
      <c r="AT13" s="339"/>
      <c r="AU13" s="340" t="s">
        <v>175</v>
      </c>
      <c r="AV13" s="341"/>
      <c r="AW13" s="341"/>
      <c r="AX13" s="341"/>
      <c r="AY13" s="342" t="s">
        <v>220</v>
      </c>
      <c r="AZ13" s="343"/>
      <c r="BA13" s="343"/>
      <c r="BB13" s="343"/>
      <c r="BC13" s="343"/>
      <c r="BD13" s="343"/>
      <c r="BE13" s="343"/>
      <c r="BF13" s="343"/>
      <c r="BG13" s="343"/>
      <c r="BH13" s="343"/>
      <c r="BI13" s="343"/>
      <c r="BJ13" s="343"/>
      <c r="BK13" s="343"/>
      <c r="BL13" s="343"/>
      <c r="BM13" s="344"/>
      <c r="BN13" s="345">
        <v>-420703</v>
      </c>
      <c r="BO13" s="346"/>
      <c r="BP13" s="346"/>
      <c r="BQ13" s="346"/>
      <c r="BR13" s="346"/>
      <c r="BS13" s="346"/>
      <c r="BT13" s="346"/>
      <c r="BU13" s="347"/>
      <c r="BV13" s="345">
        <v>380390</v>
      </c>
      <c r="BW13" s="346"/>
      <c r="BX13" s="346"/>
      <c r="BY13" s="346"/>
      <c r="BZ13" s="346"/>
      <c r="CA13" s="346"/>
      <c r="CB13" s="346"/>
      <c r="CC13" s="347"/>
      <c r="CD13" s="348" t="s">
        <v>221</v>
      </c>
      <c r="CE13" s="349"/>
      <c r="CF13" s="349"/>
      <c r="CG13" s="349"/>
      <c r="CH13" s="349"/>
      <c r="CI13" s="349"/>
      <c r="CJ13" s="349"/>
      <c r="CK13" s="349"/>
      <c r="CL13" s="349"/>
      <c r="CM13" s="349"/>
      <c r="CN13" s="349"/>
      <c r="CO13" s="349"/>
      <c r="CP13" s="349"/>
      <c r="CQ13" s="349"/>
      <c r="CR13" s="349"/>
      <c r="CS13" s="350"/>
      <c r="CT13" s="351">
        <v>1.8</v>
      </c>
      <c r="CU13" s="352"/>
      <c r="CV13" s="352"/>
      <c r="CW13" s="352"/>
      <c r="CX13" s="352"/>
      <c r="CY13" s="352"/>
      <c r="CZ13" s="352"/>
      <c r="DA13" s="353"/>
      <c r="DB13" s="351">
        <v>1.9</v>
      </c>
      <c r="DC13" s="352"/>
      <c r="DD13" s="352"/>
      <c r="DE13" s="352"/>
      <c r="DF13" s="352"/>
      <c r="DG13" s="352"/>
      <c r="DH13" s="352"/>
      <c r="DI13" s="353"/>
    </row>
    <row r="14" spans="1:119" ht="18.75" customHeight="1" x14ac:dyDescent="0.15">
      <c r="A14" s="2"/>
      <c r="B14" s="516"/>
      <c r="C14" s="517"/>
      <c r="D14" s="517"/>
      <c r="E14" s="517"/>
      <c r="F14" s="517"/>
      <c r="G14" s="517"/>
      <c r="H14" s="517"/>
      <c r="I14" s="517"/>
      <c r="J14" s="517"/>
      <c r="K14" s="518"/>
      <c r="L14" s="401" t="s">
        <v>222</v>
      </c>
      <c r="M14" s="402"/>
      <c r="N14" s="402"/>
      <c r="O14" s="402"/>
      <c r="P14" s="402"/>
      <c r="Q14" s="403"/>
      <c r="R14" s="379">
        <v>95587</v>
      </c>
      <c r="S14" s="380"/>
      <c r="T14" s="380"/>
      <c r="U14" s="380"/>
      <c r="V14" s="381"/>
      <c r="W14" s="489"/>
      <c r="X14" s="490"/>
      <c r="Y14" s="490"/>
      <c r="Z14" s="490"/>
      <c r="AA14" s="490"/>
      <c r="AB14" s="480"/>
      <c r="AC14" s="404">
        <v>6.5</v>
      </c>
      <c r="AD14" s="405"/>
      <c r="AE14" s="405"/>
      <c r="AF14" s="405"/>
      <c r="AG14" s="406"/>
      <c r="AH14" s="404">
        <v>6.7</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226</v>
      </c>
      <c r="CE14" s="396"/>
      <c r="CF14" s="396"/>
      <c r="CG14" s="396"/>
      <c r="CH14" s="396"/>
      <c r="CI14" s="396"/>
      <c r="CJ14" s="396"/>
      <c r="CK14" s="396"/>
      <c r="CL14" s="396"/>
      <c r="CM14" s="396"/>
      <c r="CN14" s="396"/>
      <c r="CO14" s="396"/>
      <c r="CP14" s="396"/>
      <c r="CQ14" s="396"/>
      <c r="CR14" s="396"/>
      <c r="CS14" s="397"/>
      <c r="CT14" s="398" t="s">
        <v>203</v>
      </c>
      <c r="CU14" s="399"/>
      <c r="CV14" s="399"/>
      <c r="CW14" s="399"/>
      <c r="CX14" s="399"/>
      <c r="CY14" s="399"/>
      <c r="CZ14" s="399"/>
      <c r="DA14" s="400"/>
      <c r="DB14" s="398" t="s">
        <v>203</v>
      </c>
      <c r="DC14" s="399"/>
      <c r="DD14" s="399"/>
      <c r="DE14" s="399"/>
      <c r="DF14" s="399"/>
      <c r="DG14" s="399"/>
      <c r="DH14" s="399"/>
      <c r="DI14" s="400"/>
    </row>
    <row r="15" spans="1:119" ht="18.75" customHeight="1" x14ac:dyDescent="0.15">
      <c r="A15" s="2"/>
      <c r="B15" s="516"/>
      <c r="C15" s="517"/>
      <c r="D15" s="517"/>
      <c r="E15" s="517"/>
      <c r="F15" s="517"/>
      <c r="G15" s="517"/>
      <c r="H15" s="517"/>
      <c r="I15" s="517"/>
      <c r="J15" s="517"/>
      <c r="K15" s="518"/>
      <c r="L15" s="14"/>
      <c r="M15" s="376" t="s">
        <v>215</v>
      </c>
      <c r="N15" s="377"/>
      <c r="O15" s="377"/>
      <c r="P15" s="377"/>
      <c r="Q15" s="378"/>
      <c r="R15" s="379">
        <v>94174</v>
      </c>
      <c r="S15" s="380"/>
      <c r="T15" s="380"/>
      <c r="U15" s="380"/>
      <c r="V15" s="381"/>
      <c r="W15" s="503" t="s">
        <v>4</v>
      </c>
      <c r="X15" s="504"/>
      <c r="Y15" s="504"/>
      <c r="Z15" s="504"/>
      <c r="AA15" s="504"/>
      <c r="AB15" s="494"/>
      <c r="AC15" s="361">
        <v>16729</v>
      </c>
      <c r="AD15" s="362"/>
      <c r="AE15" s="362"/>
      <c r="AF15" s="362"/>
      <c r="AG15" s="382"/>
      <c r="AH15" s="361">
        <v>17478</v>
      </c>
      <c r="AI15" s="362"/>
      <c r="AJ15" s="362"/>
      <c r="AK15" s="362"/>
      <c r="AL15" s="363"/>
      <c r="AM15" s="337"/>
      <c r="AN15" s="338"/>
      <c r="AO15" s="338"/>
      <c r="AP15" s="338"/>
      <c r="AQ15" s="338"/>
      <c r="AR15" s="338"/>
      <c r="AS15" s="338"/>
      <c r="AT15" s="339"/>
      <c r="AU15" s="340"/>
      <c r="AV15" s="341"/>
      <c r="AW15" s="341"/>
      <c r="AX15" s="341"/>
      <c r="AY15" s="325" t="s">
        <v>228</v>
      </c>
      <c r="AZ15" s="326"/>
      <c r="BA15" s="326"/>
      <c r="BB15" s="326"/>
      <c r="BC15" s="326"/>
      <c r="BD15" s="326"/>
      <c r="BE15" s="326"/>
      <c r="BF15" s="326"/>
      <c r="BG15" s="326"/>
      <c r="BH15" s="326"/>
      <c r="BI15" s="326"/>
      <c r="BJ15" s="326"/>
      <c r="BK15" s="326"/>
      <c r="BL15" s="326"/>
      <c r="BM15" s="327"/>
      <c r="BN15" s="328">
        <v>13448066</v>
      </c>
      <c r="BO15" s="329"/>
      <c r="BP15" s="329"/>
      <c r="BQ15" s="329"/>
      <c r="BR15" s="329"/>
      <c r="BS15" s="329"/>
      <c r="BT15" s="329"/>
      <c r="BU15" s="330"/>
      <c r="BV15" s="328">
        <v>12686991</v>
      </c>
      <c r="BW15" s="329"/>
      <c r="BX15" s="329"/>
      <c r="BY15" s="329"/>
      <c r="BZ15" s="329"/>
      <c r="CA15" s="329"/>
      <c r="CB15" s="329"/>
      <c r="CC15" s="330"/>
      <c r="CD15" s="331" t="s">
        <v>214</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15">
      <c r="A16" s="2"/>
      <c r="B16" s="516"/>
      <c r="C16" s="517"/>
      <c r="D16" s="517"/>
      <c r="E16" s="517"/>
      <c r="F16" s="517"/>
      <c r="G16" s="517"/>
      <c r="H16" s="517"/>
      <c r="I16" s="517"/>
      <c r="J16" s="517"/>
      <c r="K16" s="518"/>
      <c r="L16" s="401" t="s">
        <v>230</v>
      </c>
      <c r="M16" s="408"/>
      <c r="N16" s="408"/>
      <c r="O16" s="408"/>
      <c r="P16" s="408"/>
      <c r="Q16" s="409"/>
      <c r="R16" s="410" t="s">
        <v>231</v>
      </c>
      <c r="S16" s="411"/>
      <c r="T16" s="411"/>
      <c r="U16" s="411"/>
      <c r="V16" s="412"/>
      <c r="W16" s="489"/>
      <c r="X16" s="490"/>
      <c r="Y16" s="490"/>
      <c r="Z16" s="490"/>
      <c r="AA16" s="490"/>
      <c r="AB16" s="480"/>
      <c r="AC16" s="404">
        <v>34.9</v>
      </c>
      <c r="AD16" s="405"/>
      <c r="AE16" s="405"/>
      <c r="AF16" s="405"/>
      <c r="AG16" s="406"/>
      <c r="AH16" s="404">
        <v>35.700000000000003</v>
      </c>
      <c r="AI16" s="405"/>
      <c r="AJ16" s="405"/>
      <c r="AK16" s="405"/>
      <c r="AL16" s="407"/>
      <c r="AM16" s="337"/>
      <c r="AN16" s="338"/>
      <c r="AO16" s="338"/>
      <c r="AP16" s="338"/>
      <c r="AQ16" s="338"/>
      <c r="AR16" s="338"/>
      <c r="AS16" s="338"/>
      <c r="AT16" s="339"/>
      <c r="AU16" s="340"/>
      <c r="AV16" s="341"/>
      <c r="AW16" s="341"/>
      <c r="AX16" s="341"/>
      <c r="AY16" s="342" t="s">
        <v>106</v>
      </c>
      <c r="AZ16" s="343"/>
      <c r="BA16" s="343"/>
      <c r="BB16" s="343"/>
      <c r="BC16" s="343"/>
      <c r="BD16" s="343"/>
      <c r="BE16" s="343"/>
      <c r="BF16" s="343"/>
      <c r="BG16" s="343"/>
      <c r="BH16" s="343"/>
      <c r="BI16" s="343"/>
      <c r="BJ16" s="343"/>
      <c r="BK16" s="343"/>
      <c r="BL16" s="343"/>
      <c r="BM16" s="344"/>
      <c r="BN16" s="345">
        <v>19389803</v>
      </c>
      <c r="BO16" s="346"/>
      <c r="BP16" s="346"/>
      <c r="BQ16" s="346"/>
      <c r="BR16" s="346"/>
      <c r="BS16" s="346"/>
      <c r="BT16" s="346"/>
      <c r="BU16" s="347"/>
      <c r="BV16" s="345">
        <v>18924216</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519"/>
      <c r="C17" s="520"/>
      <c r="D17" s="520"/>
      <c r="E17" s="520"/>
      <c r="F17" s="520"/>
      <c r="G17" s="520"/>
      <c r="H17" s="520"/>
      <c r="I17" s="520"/>
      <c r="J17" s="520"/>
      <c r="K17" s="521"/>
      <c r="L17" s="15"/>
      <c r="M17" s="413" t="s">
        <v>100</v>
      </c>
      <c r="N17" s="414"/>
      <c r="O17" s="414"/>
      <c r="P17" s="414"/>
      <c r="Q17" s="415"/>
      <c r="R17" s="410" t="s">
        <v>233</v>
      </c>
      <c r="S17" s="411"/>
      <c r="T17" s="411"/>
      <c r="U17" s="411"/>
      <c r="V17" s="412"/>
      <c r="W17" s="503" t="s">
        <v>94</v>
      </c>
      <c r="X17" s="504"/>
      <c r="Y17" s="504"/>
      <c r="Z17" s="504"/>
      <c r="AA17" s="504"/>
      <c r="AB17" s="494"/>
      <c r="AC17" s="361">
        <v>28093</v>
      </c>
      <c r="AD17" s="362"/>
      <c r="AE17" s="362"/>
      <c r="AF17" s="362"/>
      <c r="AG17" s="382"/>
      <c r="AH17" s="361">
        <v>28170</v>
      </c>
      <c r="AI17" s="362"/>
      <c r="AJ17" s="362"/>
      <c r="AK17" s="362"/>
      <c r="AL17" s="363"/>
      <c r="AM17" s="337"/>
      <c r="AN17" s="338"/>
      <c r="AO17" s="338"/>
      <c r="AP17" s="338"/>
      <c r="AQ17" s="338"/>
      <c r="AR17" s="338"/>
      <c r="AS17" s="338"/>
      <c r="AT17" s="339"/>
      <c r="AU17" s="340"/>
      <c r="AV17" s="341"/>
      <c r="AW17" s="341"/>
      <c r="AX17" s="341"/>
      <c r="AY17" s="342" t="s">
        <v>234</v>
      </c>
      <c r="AZ17" s="343"/>
      <c r="BA17" s="343"/>
      <c r="BB17" s="343"/>
      <c r="BC17" s="343"/>
      <c r="BD17" s="343"/>
      <c r="BE17" s="343"/>
      <c r="BF17" s="343"/>
      <c r="BG17" s="343"/>
      <c r="BH17" s="343"/>
      <c r="BI17" s="343"/>
      <c r="BJ17" s="343"/>
      <c r="BK17" s="343"/>
      <c r="BL17" s="343"/>
      <c r="BM17" s="344"/>
      <c r="BN17" s="345">
        <v>17021453</v>
      </c>
      <c r="BO17" s="346"/>
      <c r="BP17" s="346"/>
      <c r="BQ17" s="346"/>
      <c r="BR17" s="346"/>
      <c r="BS17" s="346"/>
      <c r="BT17" s="346"/>
      <c r="BU17" s="347"/>
      <c r="BV17" s="345">
        <v>16021133</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416" t="s">
        <v>235</v>
      </c>
      <c r="C18" s="417"/>
      <c r="D18" s="417"/>
      <c r="E18" s="418"/>
      <c r="F18" s="418"/>
      <c r="G18" s="418"/>
      <c r="H18" s="418"/>
      <c r="I18" s="418"/>
      <c r="J18" s="418"/>
      <c r="K18" s="418"/>
      <c r="L18" s="419">
        <v>490.64</v>
      </c>
      <c r="M18" s="419"/>
      <c r="N18" s="419"/>
      <c r="O18" s="419"/>
      <c r="P18" s="419"/>
      <c r="Q18" s="419"/>
      <c r="R18" s="420"/>
      <c r="S18" s="420"/>
      <c r="T18" s="420"/>
      <c r="U18" s="420"/>
      <c r="V18" s="421"/>
      <c r="W18" s="435"/>
      <c r="X18" s="436"/>
      <c r="Y18" s="436"/>
      <c r="Z18" s="436"/>
      <c r="AA18" s="436"/>
      <c r="AB18" s="497"/>
      <c r="AC18" s="422">
        <v>58.6</v>
      </c>
      <c r="AD18" s="423"/>
      <c r="AE18" s="423"/>
      <c r="AF18" s="423"/>
      <c r="AG18" s="424"/>
      <c r="AH18" s="422">
        <v>57.6</v>
      </c>
      <c r="AI18" s="423"/>
      <c r="AJ18" s="423"/>
      <c r="AK18" s="423"/>
      <c r="AL18" s="425"/>
      <c r="AM18" s="337"/>
      <c r="AN18" s="338"/>
      <c r="AO18" s="338"/>
      <c r="AP18" s="338"/>
      <c r="AQ18" s="338"/>
      <c r="AR18" s="338"/>
      <c r="AS18" s="338"/>
      <c r="AT18" s="339"/>
      <c r="AU18" s="340"/>
      <c r="AV18" s="341"/>
      <c r="AW18" s="341"/>
      <c r="AX18" s="341"/>
      <c r="AY18" s="342" t="s">
        <v>236</v>
      </c>
      <c r="AZ18" s="343"/>
      <c r="BA18" s="343"/>
      <c r="BB18" s="343"/>
      <c r="BC18" s="343"/>
      <c r="BD18" s="343"/>
      <c r="BE18" s="343"/>
      <c r="BF18" s="343"/>
      <c r="BG18" s="343"/>
      <c r="BH18" s="343"/>
      <c r="BI18" s="343"/>
      <c r="BJ18" s="343"/>
      <c r="BK18" s="343"/>
      <c r="BL18" s="343"/>
      <c r="BM18" s="344"/>
      <c r="BN18" s="345">
        <v>21773622</v>
      </c>
      <c r="BO18" s="346"/>
      <c r="BP18" s="346"/>
      <c r="BQ18" s="346"/>
      <c r="BR18" s="346"/>
      <c r="BS18" s="346"/>
      <c r="BT18" s="346"/>
      <c r="BU18" s="347"/>
      <c r="BV18" s="345">
        <v>21275718</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416" t="s">
        <v>69</v>
      </c>
      <c r="C19" s="417"/>
      <c r="D19" s="417"/>
      <c r="E19" s="418"/>
      <c r="F19" s="418"/>
      <c r="G19" s="418"/>
      <c r="H19" s="418"/>
      <c r="I19" s="418"/>
      <c r="J19" s="418"/>
      <c r="K19" s="418"/>
      <c r="L19" s="426">
        <v>192</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237</v>
      </c>
      <c r="AZ19" s="343"/>
      <c r="BA19" s="343"/>
      <c r="BB19" s="343"/>
      <c r="BC19" s="343"/>
      <c r="BD19" s="343"/>
      <c r="BE19" s="343"/>
      <c r="BF19" s="343"/>
      <c r="BG19" s="343"/>
      <c r="BH19" s="343"/>
      <c r="BI19" s="343"/>
      <c r="BJ19" s="343"/>
      <c r="BK19" s="343"/>
      <c r="BL19" s="343"/>
      <c r="BM19" s="344"/>
      <c r="BN19" s="345">
        <v>29651849</v>
      </c>
      <c r="BO19" s="346"/>
      <c r="BP19" s="346"/>
      <c r="BQ19" s="346"/>
      <c r="BR19" s="346"/>
      <c r="BS19" s="346"/>
      <c r="BT19" s="346"/>
      <c r="BU19" s="347"/>
      <c r="BV19" s="345">
        <v>29622180</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416" t="s">
        <v>241</v>
      </c>
      <c r="C20" s="417"/>
      <c r="D20" s="417"/>
      <c r="E20" s="418"/>
      <c r="F20" s="418"/>
      <c r="G20" s="418"/>
      <c r="H20" s="418"/>
      <c r="I20" s="418"/>
      <c r="J20" s="418"/>
      <c r="K20" s="418"/>
      <c r="L20" s="426">
        <v>36098</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39" t="s">
        <v>242</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457" t="s">
        <v>243</v>
      </c>
      <c r="C22" s="458"/>
      <c r="D22" s="459"/>
      <c r="E22" s="499" t="s">
        <v>7</v>
      </c>
      <c r="F22" s="504"/>
      <c r="G22" s="504"/>
      <c r="H22" s="504"/>
      <c r="I22" s="504"/>
      <c r="J22" s="504"/>
      <c r="K22" s="494"/>
      <c r="L22" s="499" t="s">
        <v>245</v>
      </c>
      <c r="M22" s="504"/>
      <c r="N22" s="504"/>
      <c r="O22" s="504"/>
      <c r="P22" s="494"/>
      <c r="Q22" s="524" t="s">
        <v>247</v>
      </c>
      <c r="R22" s="525"/>
      <c r="S22" s="525"/>
      <c r="T22" s="525"/>
      <c r="U22" s="525"/>
      <c r="V22" s="526"/>
      <c r="W22" s="538" t="s">
        <v>248</v>
      </c>
      <c r="X22" s="458"/>
      <c r="Y22" s="459"/>
      <c r="Z22" s="499" t="s">
        <v>7</v>
      </c>
      <c r="AA22" s="504"/>
      <c r="AB22" s="504"/>
      <c r="AC22" s="504"/>
      <c r="AD22" s="504"/>
      <c r="AE22" s="504"/>
      <c r="AF22" s="504"/>
      <c r="AG22" s="494"/>
      <c r="AH22" s="530" t="s">
        <v>186</v>
      </c>
      <c r="AI22" s="504"/>
      <c r="AJ22" s="504"/>
      <c r="AK22" s="504"/>
      <c r="AL22" s="494"/>
      <c r="AM22" s="530" t="s">
        <v>249</v>
      </c>
      <c r="AN22" s="531"/>
      <c r="AO22" s="531"/>
      <c r="AP22" s="531"/>
      <c r="AQ22" s="531"/>
      <c r="AR22" s="532"/>
      <c r="AS22" s="524" t="s">
        <v>247</v>
      </c>
      <c r="AT22" s="525"/>
      <c r="AU22" s="525"/>
      <c r="AV22" s="525"/>
      <c r="AW22" s="525"/>
      <c r="AX22" s="536"/>
      <c r="AY22" s="325" t="s">
        <v>251</v>
      </c>
      <c r="AZ22" s="326"/>
      <c r="BA22" s="326"/>
      <c r="BB22" s="326"/>
      <c r="BC22" s="326"/>
      <c r="BD22" s="326"/>
      <c r="BE22" s="326"/>
      <c r="BF22" s="326"/>
      <c r="BG22" s="326"/>
      <c r="BH22" s="326"/>
      <c r="BI22" s="326"/>
      <c r="BJ22" s="326"/>
      <c r="BK22" s="326"/>
      <c r="BL22" s="326"/>
      <c r="BM22" s="327"/>
      <c r="BN22" s="328">
        <v>28856875</v>
      </c>
      <c r="BO22" s="329"/>
      <c r="BP22" s="329"/>
      <c r="BQ22" s="329"/>
      <c r="BR22" s="329"/>
      <c r="BS22" s="329"/>
      <c r="BT22" s="329"/>
      <c r="BU22" s="330"/>
      <c r="BV22" s="328">
        <v>28504356</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253</v>
      </c>
      <c r="AZ23" s="343"/>
      <c r="BA23" s="343"/>
      <c r="BB23" s="343"/>
      <c r="BC23" s="343"/>
      <c r="BD23" s="343"/>
      <c r="BE23" s="343"/>
      <c r="BF23" s="343"/>
      <c r="BG23" s="343"/>
      <c r="BH23" s="343"/>
      <c r="BI23" s="343"/>
      <c r="BJ23" s="343"/>
      <c r="BK23" s="343"/>
      <c r="BL23" s="343"/>
      <c r="BM23" s="344"/>
      <c r="BN23" s="345">
        <v>20305388</v>
      </c>
      <c r="BO23" s="346"/>
      <c r="BP23" s="346"/>
      <c r="BQ23" s="346"/>
      <c r="BR23" s="346"/>
      <c r="BS23" s="346"/>
      <c r="BT23" s="346"/>
      <c r="BU23" s="347"/>
      <c r="BV23" s="345">
        <v>19818656</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460"/>
      <c r="C24" s="461"/>
      <c r="D24" s="462"/>
      <c r="E24" s="360" t="s">
        <v>255</v>
      </c>
      <c r="F24" s="338"/>
      <c r="G24" s="338"/>
      <c r="H24" s="338"/>
      <c r="I24" s="338"/>
      <c r="J24" s="338"/>
      <c r="K24" s="339"/>
      <c r="L24" s="361">
        <v>1</v>
      </c>
      <c r="M24" s="362"/>
      <c r="N24" s="362"/>
      <c r="O24" s="362"/>
      <c r="P24" s="382"/>
      <c r="Q24" s="361">
        <v>9500</v>
      </c>
      <c r="R24" s="362"/>
      <c r="S24" s="362"/>
      <c r="T24" s="362"/>
      <c r="U24" s="362"/>
      <c r="V24" s="382"/>
      <c r="W24" s="539"/>
      <c r="X24" s="461"/>
      <c r="Y24" s="462"/>
      <c r="Z24" s="360" t="s">
        <v>256</v>
      </c>
      <c r="AA24" s="338"/>
      <c r="AB24" s="338"/>
      <c r="AC24" s="338"/>
      <c r="AD24" s="338"/>
      <c r="AE24" s="338"/>
      <c r="AF24" s="338"/>
      <c r="AG24" s="339"/>
      <c r="AH24" s="361">
        <v>774</v>
      </c>
      <c r="AI24" s="362"/>
      <c r="AJ24" s="362"/>
      <c r="AK24" s="362"/>
      <c r="AL24" s="382"/>
      <c r="AM24" s="361">
        <v>2387790</v>
      </c>
      <c r="AN24" s="362"/>
      <c r="AO24" s="362"/>
      <c r="AP24" s="362"/>
      <c r="AQ24" s="362"/>
      <c r="AR24" s="382"/>
      <c r="AS24" s="361">
        <v>3085</v>
      </c>
      <c r="AT24" s="362"/>
      <c r="AU24" s="362"/>
      <c r="AV24" s="362"/>
      <c r="AW24" s="362"/>
      <c r="AX24" s="363"/>
      <c r="AY24" s="442" t="s">
        <v>258</v>
      </c>
      <c r="AZ24" s="443"/>
      <c r="BA24" s="443"/>
      <c r="BB24" s="443"/>
      <c r="BC24" s="443"/>
      <c r="BD24" s="443"/>
      <c r="BE24" s="443"/>
      <c r="BF24" s="443"/>
      <c r="BG24" s="443"/>
      <c r="BH24" s="443"/>
      <c r="BI24" s="443"/>
      <c r="BJ24" s="443"/>
      <c r="BK24" s="443"/>
      <c r="BL24" s="443"/>
      <c r="BM24" s="444"/>
      <c r="BN24" s="345">
        <v>14678765</v>
      </c>
      <c r="BO24" s="346"/>
      <c r="BP24" s="346"/>
      <c r="BQ24" s="346"/>
      <c r="BR24" s="346"/>
      <c r="BS24" s="346"/>
      <c r="BT24" s="346"/>
      <c r="BU24" s="347"/>
      <c r="BV24" s="345">
        <v>13629006</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460"/>
      <c r="C25" s="461"/>
      <c r="D25" s="462"/>
      <c r="E25" s="360" t="s">
        <v>260</v>
      </c>
      <c r="F25" s="338"/>
      <c r="G25" s="338"/>
      <c r="H25" s="338"/>
      <c r="I25" s="338"/>
      <c r="J25" s="338"/>
      <c r="K25" s="339"/>
      <c r="L25" s="361">
        <v>1</v>
      </c>
      <c r="M25" s="362"/>
      <c r="N25" s="362"/>
      <c r="O25" s="362"/>
      <c r="P25" s="382"/>
      <c r="Q25" s="361">
        <v>7733</v>
      </c>
      <c r="R25" s="362"/>
      <c r="S25" s="362"/>
      <c r="T25" s="362"/>
      <c r="U25" s="362"/>
      <c r="V25" s="382"/>
      <c r="W25" s="539"/>
      <c r="X25" s="461"/>
      <c r="Y25" s="462"/>
      <c r="Z25" s="360" t="s">
        <v>261</v>
      </c>
      <c r="AA25" s="338"/>
      <c r="AB25" s="338"/>
      <c r="AC25" s="338"/>
      <c r="AD25" s="338"/>
      <c r="AE25" s="338"/>
      <c r="AF25" s="338"/>
      <c r="AG25" s="339"/>
      <c r="AH25" s="361">
        <v>128</v>
      </c>
      <c r="AI25" s="362"/>
      <c r="AJ25" s="362"/>
      <c r="AK25" s="362"/>
      <c r="AL25" s="382"/>
      <c r="AM25" s="361">
        <v>384512</v>
      </c>
      <c r="AN25" s="362"/>
      <c r="AO25" s="362"/>
      <c r="AP25" s="362"/>
      <c r="AQ25" s="362"/>
      <c r="AR25" s="382"/>
      <c r="AS25" s="361">
        <v>3004</v>
      </c>
      <c r="AT25" s="362"/>
      <c r="AU25" s="362"/>
      <c r="AV25" s="362"/>
      <c r="AW25" s="362"/>
      <c r="AX25" s="363"/>
      <c r="AY25" s="325" t="s">
        <v>35</v>
      </c>
      <c r="AZ25" s="326"/>
      <c r="BA25" s="326"/>
      <c r="BB25" s="326"/>
      <c r="BC25" s="326"/>
      <c r="BD25" s="326"/>
      <c r="BE25" s="326"/>
      <c r="BF25" s="326"/>
      <c r="BG25" s="326"/>
      <c r="BH25" s="326"/>
      <c r="BI25" s="326"/>
      <c r="BJ25" s="326"/>
      <c r="BK25" s="326"/>
      <c r="BL25" s="326"/>
      <c r="BM25" s="327"/>
      <c r="BN25" s="328">
        <v>6768880</v>
      </c>
      <c r="BO25" s="329"/>
      <c r="BP25" s="329"/>
      <c r="BQ25" s="329"/>
      <c r="BR25" s="329"/>
      <c r="BS25" s="329"/>
      <c r="BT25" s="329"/>
      <c r="BU25" s="330"/>
      <c r="BV25" s="328">
        <v>2991863</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460"/>
      <c r="C26" s="461"/>
      <c r="D26" s="462"/>
      <c r="E26" s="360" t="s">
        <v>262</v>
      </c>
      <c r="F26" s="338"/>
      <c r="G26" s="338"/>
      <c r="H26" s="338"/>
      <c r="I26" s="338"/>
      <c r="J26" s="338"/>
      <c r="K26" s="339"/>
      <c r="L26" s="361">
        <v>1</v>
      </c>
      <c r="M26" s="362"/>
      <c r="N26" s="362"/>
      <c r="O26" s="362"/>
      <c r="P26" s="382"/>
      <c r="Q26" s="361">
        <v>6289</v>
      </c>
      <c r="R26" s="362"/>
      <c r="S26" s="362"/>
      <c r="T26" s="362"/>
      <c r="U26" s="362"/>
      <c r="V26" s="382"/>
      <c r="W26" s="539"/>
      <c r="X26" s="461"/>
      <c r="Y26" s="462"/>
      <c r="Z26" s="360" t="s">
        <v>263</v>
      </c>
      <c r="AA26" s="448"/>
      <c r="AB26" s="448"/>
      <c r="AC26" s="448"/>
      <c r="AD26" s="448"/>
      <c r="AE26" s="448"/>
      <c r="AF26" s="448"/>
      <c r="AG26" s="449"/>
      <c r="AH26" s="361">
        <v>55</v>
      </c>
      <c r="AI26" s="362"/>
      <c r="AJ26" s="362"/>
      <c r="AK26" s="362"/>
      <c r="AL26" s="382"/>
      <c r="AM26" s="361">
        <v>179190</v>
      </c>
      <c r="AN26" s="362"/>
      <c r="AO26" s="362"/>
      <c r="AP26" s="362"/>
      <c r="AQ26" s="362"/>
      <c r="AR26" s="382"/>
      <c r="AS26" s="361">
        <v>3258</v>
      </c>
      <c r="AT26" s="362"/>
      <c r="AU26" s="362"/>
      <c r="AV26" s="362"/>
      <c r="AW26" s="362"/>
      <c r="AX26" s="363"/>
      <c r="AY26" s="348" t="s">
        <v>264</v>
      </c>
      <c r="AZ26" s="349"/>
      <c r="BA26" s="349"/>
      <c r="BB26" s="349"/>
      <c r="BC26" s="349"/>
      <c r="BD26" s="349"/>
      <c r="BE26" s="349"/>
      <c r="BF26" s="349"/>
      <c r="BG26" s="349"/>
      <c r="BH26" s="349"/>
      <c r="BI26" s="349"/>
      <c r="BJ26" s="349"/>
      <c r="BK26" s="349"/>
      <c r="BL26" s="349"/>
      <c r="BM26" s="350"/>
      <c r="BN26" s="345" t="s">
        <v>203</v>
      </c>
      <c r="BO26" s="346"/>
      <c r="BP26" s="346"/>
      <c r="BQ26" s="346"/>
      <c r="BR26" s="346"/>
      <c r="BS26" s="346"/>
      <c r="BT26" s="346"/>
      <c r="BU26" s="347"/>
      <c r="BV26" s="345" t="s">
        <v>203</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460"/>
      <c r="C27" s="461"/>
      <c r="D27" s="462"/>
      <c r="E27" s="360" t="s">
        <v>265</v>
      </c>
      <c r="F27" s="338"/>
      <c r="G27" s="338"/>
      <c r="H27" s="338"/>
      <c r="I27" s="338"/>
      <c r="J27" s="338"/>
      <c r="K27" s="339"/>
      <c r="L27" s="361">
        <v>1</v>
      </c>
      <c r="M27" s="362"/>
      <c r="N27" s="362"/>
      <c r="O27" s="362"/>
      <c r="P27" s="382"/>
      <c r="Q27" s="361">
        <v>5300</v>
      </c>
      <c r="R27" s="362"/>
      <c r="S27" s="362"/>
      <c r="T27" s="362"/>
      <c r="U27" s="362"/>
      <c r="V27" s="382"/>
      <c r="W27" s="539"/>
      <c r="X27" s="461"/>
      <c r="Y27" s="462"/>
      <c r="Z27" s="360" t="s">
        <v>267</v>
      </c>
      <c r="AA27" s="338"/>
      <c r="AB27" s="338"/>
      <c r="AC27" s="338"/>
      <c r="AD27" s="338"/>
      <c r="AE27" s="338"/>
      <c r="AF27" s="338"/>
      <c r="AG27" s="339"/>
      <c r="AH27" s="361">
        <v>15</v>
      </c>
      <c r="AI27" s="362"/>
      <c r="AJ27" s="362"/>
      <c r="AK27" s="362"/>
      <c r="AL27" s="382"/>
      <c r="AM27" s="361">
        <v>58935</v>
      </c>
      <c r="AN27" s="362"/>
      <c r="AO27" s="362"/>
      <c r="AP27" s="362"/>
      <c r="AQ27" s="362"/>
      <c r="AR27" s="382"/>
      <c r="AS27" s="361">
        <v>3929</v>
      </c>
      <c r="AT27" s="362"/>
      <c r="AU27" s="362"/>
      <c r="AV27" s="362"/>
      <c r="AW27" s="362"/>
      <c r="AX27" s="363"/>
      <c r="AY27" s="395" t="s">
        <v>269</v>
      </c>
      <c r="AZ27" s="396"/>
      <c r="BA27" s="396"/>
      <c r="BB27" s="396"/>
      <c r="BC27" s="396"/>
      <c r="BD27" s="396"/>
      <c r="BE27" s="396"/>
      <c r="BF27" s="396"/>
      <c r="BG27" s="396"/>
      <c r="BH27" s="396"/>
      <c r="BI27" s="396"/>
      <c r="BJ27" s="396"/>
      <c r="BK27" s="396"/>
      <c r="BL27" s="396"/>
      <c r="BM27" s="397"/>
      <c r="BN27" s="445">
        <v>1545491</v>
      </c>
      <c r="BO27" s="446"/>
      <c r="BP27" s="446"/>
      <c r="BQ27" s="446"/>
      <c r="BR27" s="446"/>
      <c r="BS27" s="446"/>
      <c r="BT27" s="446"/>
      <c r="BU27" s="447"/>
      <c r="BV27" s="445">
        <v>1545471</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460"/>
      <c r="C28" s="461"/>
      <c r="D28" s="462"/>
      <c r="E28" s="360" t="s">
        <v>270</v>
      </c>
      <c r="F28" s="338"/>
      <c r="G28" s="338"/>
      <c r="H28" s="338"/>
      <c r="I28" s="338"/>
      <c r="J28" s="338"/>
      <c r="K28" s="339"/>
      <c r="L28" s="361">
        <v>1</v>
      </c>
      <c r="M28" s="362"/>
      <c r="N28" s="362"/>
      <c r="O28" s="362"/>
      <c r="P28" s="382"/>
      <c r="Q28" s="361">
        <v>4450</v>
      </c>
      <c r="R28" s="362"/>
      <c r="S28" s="362"/>
      <c r="T28" s="362"/>
      <c r="U28" s="362"/>
      <c r="V28" s="382"/>
      <c r="W28" s="539"/>
      <c r="X28" s="461"/>
      <c r="Y28" s="462"/>
      <c r="Z28" s="360" t="s">
        <v>36</v>
      </c>
      <c r="AA28" s="338"/>
      <c r="AB28" s="338"/>
      <c r="AC28" s="338"/>
      <c r="AD28" s="338"/>
      <c r="AE28" s="338"/>
      <c r="AF28" s="338"/>
      <c r="AG28" s="339"/>
      <c r="AH28" s="361" t="s">
        <v>203</v>
      </c>
      <c r="AI28" s="362"/>
      <c r="AJ28" s="362"/>
      <c r="AK28" s="362"/>
      <c r="AL28" s="382"/>
      <c r="AM28" s="361" t="s">
        <v>203</v>
      </c>
      <c r="AN28" s="362"/>
      <c r="AO28" s="362"/>
      <c r="AP28" s="362"/>
      <c r="AQ28" s="362"/>
      <c r="AR28" s="382"/>
      <c r="AS28" s="361" t="s">
        <v>203</v>
      </c>
      <c r="AT28" s="362"/>
      <c r="AU28" s="362"/>
      <c r="AV28" s="362"/>
      <c r="AW28" s="362"/>
      <c r="AX28" s="363"/>
      <c r="AY28" s="543" t="s">
        <v>273</v>
      </c>
      <c r="AZ28" s="544"/>
      <c r="BA28" s="544"/>
      <c r="BB28" s="545"/>
      <c r="BC28" s="325" t="s">
        <v>99</v>
      </c>
      <c r="BD28" s="326"/>
      <c r="BE28" s="326"/>
      <c r="BF28" s="326"/>
      <c r="BG28" s="326"/>
      <c r="BH28" s="326"/>
      <c r="BI28" s="326"/>
      <c r="BJ28" s="326"/>
      <c r="BK28" s="326"/>
      <c r="BL28" s="326"/>
      <c r="BM28" s="327"/>
      <c r="BN28" s="328">
        <v>3617068</v>
      </c>
      <c r="BO28" s="329"/>
      <c r="BP28" s="329"/>
      <c r="BQ28" s="329"/>
      <c r="BR28" s="329"/>
      <c r="BS28" s="329"/>
      <c r="BT28" s="329"/>
      <c r="BU28" s="330"/>
      <c r="BV28" s="328">
        <v>3641962</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460"/>
      <c r="C29" s="461"/>
      <c r="D29" s="462"/>
      <c r="E29" s="360" t="s">
        <v>274</v>
      </c>
      <c r="F29" s="338"/>
      <c r="G29" s="338"/>
      <c r="H29" s="338"/>
      <c r="I29" s="338"/>
      <c r="J29" s="338"/>
      <c r="K29" s="339"/>
      <c r="L29" s="361">
        <v>22</v>
      </c>
      <c r="M29" s="362"/>
      <c r="N29" s="362"/>
      <c r="O29" s="362"/>
      <c r="P29" s="382"/>
      <c r="Q29" s="361">
        <v>4200</v>
      </c>
      <c r="R29" s="362"/>
      <c r="S29" s="362"/>
      <c r="T29" s="362"/>
      <c r="U29" s="362"/>
      <c r="V29" s="382"/>
      <c r="W29" s="540"/>
      <c r="X29" s="541"/>
      <c r="Y29" s="542"/>
      <c r="Z29" s="360" t="s">
        <v>276</v>
      </c>
      <c r="AA29" s="338"/>
      <c r="AB29" s="338"/>
      <c r="AC29" s="338"/>
      <c r="AD29" s="338"/>
      <c r="AE29" s="338"/>
      <c r="AF29" s="338"/>
      <c r="AG29" s="339"/>
      <c r="AH29" s="361">
        <v>789</v>
      </c>
      <c r="AI29" s="362"/>
      <c r="AJ29" s="362"/>
      <c r="AK29" s="362"/>
      <c r="AL29" s="382"/>
      <c r="AM29" s="361">
        <v>2446725</v>
      </c>
      <c r="AN29" s="362"/>
      <c r="AO29" s="362"/>
      <c r="AP29" s="362"/>
      <c r="AQ29" s="362"/>
      <c r="AR29" s="382"/>
      <c r="AS29" s="361">
        <v>3101</v>
      </c>
      <c r="AT29" s="362"/>
      <c r="AU29" s="362"/>
      <c r="AV29" s="362"/>
      <c r="AW29" s="362"/>
      <c r="AX29" s="363"/>
      <c r="AY29" s="546"/>
      <c r="AZ29" s="547"/>
      <c r="BA29" s="547"/>
      <c r="BB29" s="548"/>
      <c r="BC29" s="342" t="s">
        <v>277</v>
      </c>
      <c r="BD29" s="343"/>
      <c r="BE29" s="343"/>
      <c r="BF29" s="343"/>
      <c r="BG29" s="343"/>
      <c r="BH29" s="343"/>
      <c r="BI29" s="343"/>
      <c r="BJ29" s="343"/>
      <c r="BK29" s="343"/>
      <c r="BL29" s="343"/>
      <c r="BM29" s="344"/>
      <c r="BN29" s="345">
        <v>313672</v>
      </c>
      <c r="BO29" s="346"/>
      <c r="BP29" s="346"/>
      <c r="BQ29" s="346"/>
      <c r="BR29" s="346"/>
      <c r="BS29" s="346"/>
      <c r="BT29" s="346"/>
      <c r="BU29" s="347"/>
      <c r="BV29" s="345">
        <v>313232</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279</v>
      </c>
      <c r="X30" s="454"/>
      <c r="Y30" s="454"/>
      <c r="Z30" s="454"/>
      <c r="AA30" s="454"/>
      <c r="AB30" s="454"/>
      <c r="AC30" s="454"/>
      <c r="AD30" s="454"/>
      <c r="AE30" s="454"/>
      <c r="AF30" s="454"/>
      <c r="AG30" s="455"/>
      <c r="AH30" s="422">
        <v>99.3</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73</v>
      </c>
      <c r="BD30" s="443"/>
      <c r="BE30" s="443"/>
      <c r="BF30" s="443"/>
      <c r="BG30" s="443"/>
      <c r="BH30" s="443"/>
      <c r="BI30" s="443"/>
      <c r="BJ30" s="443"/>
      <c r="BK30" s="443"/>
      <c r="BL30" s="443"/>
      <c r="BM30" s="444"/>
      <c r="BN30" s="445">
        <v>6264038</v>
      </c>
      <c r="BO30" s="446"/>
      <c r="BP30" s="446"/>
      <c r="BQ30" s="446"/>
      <c r="BR30" s="446"/>
      <c r="BS30" s="446"/>
      <c r="BT30" s="446"/>
      <c r="BU30" s="447"/>
      <c r="BV30" s="445">
        <v>5287551</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6" t="s">
        <v>190</v>
      </c>
      <c r="D32" s="456"/>
      <c r="E32" s="456"/>
      <c r="F32" s="456"/>
      <c r="G32" s="456"/>
      <c r="H32" s="456"/>
      <c r="I32" s="456"/>
      <c r="J32" s="456"/>
      <c r="K32" s="456"/>
      <c r="L32" s="456"/>
      <c r="M32" s="456"/>
      <c r="N32" s="456"/>
      <c r="O32" s="456"/>
      <c r="P32" s="456"/>
      <c r="Q32" s="456"/>
      <c r="R32" s="456"/>
      <c r="S32" s="456"/>
      <c r="U32" s="349" t="s">
        <v>89</v>
      </c>
      <c r="V32" s="349"/>
      <c r="W32" s="349"/>
      <c r="X32" s="349"/>
      <c r="Y32" s="349"/>
      <c r="Z32" s="349"/>
      <c r="AA32" s="349"/>
      <c r="AB32" s="349"/>
      <c r="AC32" s="349"/>
      <c r="AD32" s="349"/>
      <c r="AE32" s="349"/>
      <c r="AF32" s="349"/>
      <c r="AG32" s="349"/>
      <c r="AH32" s="349"/>
      <c r="AI32" s="349"/>
      <c r="AJ32" s="349"/>
      <c r="AK32" s="349"/>
      <c r="AM32" s="349" t="s">
        <v>281</v>
      </c>
      <c r="AN32" s="349"/>
      <c r="AO32" s="349"/>
      <c r="AP32" s="349"/>
      <c r="AQ32" s="349"/>
      <c r="AR32" s="349"/>
      <c r="AS32" s="349"/>
      <c r="AT32" s="349"/>
      <c r="AU32" s="349"/>
      <c r="AV32" s="349"/>
      <c r="AW32" s="349"/>
      <c r="AX32" s="349"/>
      <c r="AY32" s="349"/>
      <c r="AZ32" s="349"/>
      <c r="BA32" s="349"/>
      <c r="BB32" s="349"/>
      <c r="BC32" s="349"/>
      <c r="BE32" s="349" t="s">
        <v>282</v>
      </c>
      <c r="BF32" s="349"/>
      <c r="BG32" s="349"/>
      <c r="BH32" s="349"/>
      <c r="BI32" s="349"/>
      <c r="BJ32" s="349"/>
      <c r="BK32" s="349"/>
      <c r="BL32" s="349"/>
      <c r="BM32" s="349"/>
      <c r="BN32" s="349"/>
      <c r="BO32" s="349"/>
      <c r="BP32" s="349"/>
      <c r="BQ32" s="349"/>
      <c r="BR32" s="349"/>
      <c r="BS32" s="349"/>
      <c r="BT32" s="349"/>
      <c r="BU32" s="349"/>
      <c r="BW32" s="349" t="s">
        <v>284</v>
      </c>
      <c r="BX32" s="349"/>
      <c r="BY32" s="349"/>
      <c r="BZ32" s="349"/>
      <c r="CA32" s="349"/>
      <c r="CB32" s="349"/>
      <c r="CC32" s="349"/>
      <c r="CD32" s="349"/>
      <c r="CE32" s="349"/>
      <c r="CF32" s="349"/>
      <c r="CG32" s="349"/>
      <c r="CH32" s="349"/>
      <c r="CI32" s="349"/>
      <c r="CJ32" s="349"/>
      <c r="CK32" s="349"/>
      <c r="CL32" s="349"/>
      <c r="CM32" s="349"/>
      <c r="CO32" s="349" t="s">
        <v>285</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15">
      <c r="A33" s="2"/>
      <c r="B33" s="5"/>
      <c r="C33" s="466" t="s">
        <v>119</v>
      </c>
      <c r="D33" s="466"/>
      <c r="E33" s="467" t="s">
        <v>286</v>
      </c>
      <c r="F33" s="467"/>
      <c r="G33" s="467"/>
      <c r="H33" s="467"/>
      <c r="I33" s="467"/>
      <c r="J33" s="467"/>
      <c r="K33" s="467"/>
      <c r="L33" s="467"/>
      <c r="M33" s="467"/>
      <c r="N33" s="467"/>
      <c r="O33" s="467"/>
      <c r="P33" s="467"/>
      <c r="Q33" s="467"/>
      <c r="R33" s="467"/>
      <c r="S33" s="467"/>
      <c r="T33" s="12"/>
      <c r="U33" s="466" t="s">
        <v>119</v>
      </c>
      <c r="V33" s="466"/>
      <c r="W33" s="467" t="s">
        <v>286</v>
      </c>
      <c r="X33" s="467"/>
      <c r="Y33" s="467"/>
      <c r="Z33" s="467"/>
      <c r="AA33" s="467"/>
      <c r="AB33" s="467"/>
      <c r="AC33" s="467"/>
      <c r="AD33" s="467"/>
      <c r="AE33" s="467"/>
      <c r="AF33" s="467"/>
      <c r="AG33" s="467"/>
      <c r="AH33" s="467"/>
      <c r="AI33" s="467"/>
      <c r="AJ33" s="467"/>
      <c r="AK33" s="467"/>
      <c r="AL33" s="12"/>
      <c r="AM33" s="466" t="s">
        <v>119</v>
      </c>
      <c r="AN33" s="466"/>
      <c r="AO33" s="467" t="s">
        <v>286</v>
      </c>
      <c r="AP33" s="467"/>
      <c r="AQ33" s="467"/>
      <c r="AR33" s="467"/>
      <c r="AS33" s="467"/>
      <c r="AT33" s="467"/>
      <c r="AU33" s="467"/>
      <c r="AV33" s="467"/>
      <c r="AW33" s="467"/>
      <c r="AX33" s="467"/>
      <c r="AY33" s="467"/>
      <c r="AZ33" s="467"/>
      <c r="BA33" s="467"/>
      <c r="BB33" s="467"/>
      <c r="BC33" s="467"/>
      <c r="BD33" s="8"/>
      <c r="BE33" s="467" t="s">
        <v>288</v>
      </c>
      <c r="BF33" s="467"/>
      <c r="BG33" s="467" t="s">
        <v>168</v>
      </c>
      <c r="BH33" s="467"/>
      <c r="BI33" s="467"/>
      <c r="BJ33" s="467"/>
      <c r="BK33" s="467"/>
      <c r="BL33" s="467"/>
      <c r="BM33" s="467"/>
      <c r="BN33" s="467"/>
      <c r="BO33" s="467"/>
      <c r="BP33" s="467"/>
      <c r="BQ33" s="467"/>
      <c r="BR33" s="467"/>
      <c r="BS33" s="467"/>
      <c r="BT33" s="467"/>
      <c r="BU33" s="467"/>
      <c r="BV33" s="8"/>
      <c r="BW33" s="466" t="s">
        <v>288</v>
      </c>
      <c r="BX33" s="466"/>
      <c r="BY33" s="467" t="s">
        <v>107</v>
      </c>
      <c r="BZ33" s="467"/>
      <c r="CA33" s="467"/>
      <c r="CB33" s="467"/>
      <c r="CC33" s="467"/>
      <c r="CD33" s="467"/>
      <c r="CE33" s="467"/>
      <c r="CF33" s="467"/>
      <c r="CG33" s="467"/>
      <c r="CH33" s="467"/>
      <c r="CI33" s="467"/>
      <c r="CJ33" s="467"/>
      <c r="CK33" s="467"/>
      <c r="CL33" s="467"/>
      <c r="CM33" s="467"/>
      <c r="CN33" s="12"/>
      <c r="CO33" s="466" t="s">
        <v>119</v>
      </c>
      <c r="CP33" s="466"/>
      <c r="CQ33" s="467" t="s">
        <v>289</v>
      </c>
      <c r="CR33" s="467"/>
      <c r="CS33" s="467"/>
      <c r="CT33" s="467"/>
      <c r="CU33" s="467"/>
      <c r="CV33" s="467"/>
      <c r="CW33" s="467"/>
      <c r="CX33" s="467"/>
      <c r="CY33" s="467"/>
      <c r="CZ33" s="467"/>
      <c r="DA33" s="467"/>
      <c r="DB33" s="467"/>
      <c r="DC33" s="467"/>
      <c r="DD33" s="467"/>
      <c r="DE33" s="467"/>
      <c r="DF33" s="12"/>
      <c r="DG33" s="468" t="s">
        <v>83</v>
      </c>
      <c r="DH33" s="468"/>
      <c r="DI33" s="19"/>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2"/>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2"/>
      <c r="BE34" s="469">
        <f>IF(BG34="","",MAX(C34:D43,U34:V43,AM34:AN43)+1)</f>
        <v>7</v>
      </c>
      <c r="BF34" s="469"/>
      <c r="BG34" s="470" t="str">
        <f>IF('各会計、関係団体の財政状況及び健全化判断比率'!B33="","",'各会計、関係団体の財政状況及び健全化判断比率'!B33)</f>
        <v>公設地方卸売市場事業費特別会計</v>
      </c>
      <c r="BH34" s="470"/>
      <c r="BI34" s="470"/>
      <c r="BJ34" s="470"/>
      <c r="BK34" s="470"/>
      <c r="BL34" s="470"/>
      <c r="BM34" s="470"/>
      <c r="BN34" s="470"/>
      <c r="BO34" s="470"/>
      <c r="BP34" s="470"/>
      <c r="BQ34" s="470"/>
      <c r="BR34" s="470"/>
      <c r="BS34" s="470"/>
      <c r="BT34" s="470"/>
      <c r="BU34" s="470"/>
      <c r="BV34" s="2"/>
      <c r="BW34" s="469">
        <f>IF(BY34="","",MAX(C34:D43,U34:V43,AM34:AN43,BE34:BF43)+1)</f>
        <v>8</v>
      </c>
      <c r="BX34" s="469"/>
      <c r="BY34" s="470" t="str">
        <f>IF('各会計、関係団体の財政状況及び健全化判断比率'!B68="","",'各会計、関係団体の財政状況及び健全化判断比率'!B68)</f>
        <v>栃木県市町村総合事務組合（一般会計）</v>
      </c>
      <c r="BZ34" s="470"/>
      <c r="CA34" s="470"/>
      <c r="CB34" s="470"/>
      <c r="CC34" s="470"/>
      <c r="CD34" s="470"/>
      <c r="CE34" s="470"/>
      <c r="CF34" s="470"/>
      <c r="CG34" s="470"/>
      <c r="CH34" s="470"/>
      <c r="CI34" s="470"/>
      <c r="CJ34" s="470"/>
      <c r="CK34" s="470"/>
      <c r="CL34" s="470"/>
      <c r="CM34" s="470"/>
      <c r="CN34" s="2"/>
      <c r="CO34" s="469">
        <f>IF(CQ34="","",MAX(C34:D43,U34:V43,AM34:AN43,BE34:BF43,BW34:BX43)+1)</f>
        <v>14</v>
      </c>
      <c r="CP34" s="469"/>
      <c r="CQ34" s="470" t="str">
        <f>IF('各会計、関係団体の財政状況及び健全化判断比率'!BS7="","",'各会計、関係団体の財政状況及び健全化判断比率'!BS7)</f>
        <v>鹿沼市農業公社</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
      </c>
      <c r="DH34" s="471"/>
      <c r="DI34" s="19"/>
    </row>
    <row r="35" spans="1:113" ht="32.25" customHeight="1" x14ac:dyDescent="0.15">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2"/>
      <c r="U35" s="469">
        <f t="shared" ref="U35:U43" si="1">IF(W35="","",U34+1)</f>
        <v>3</v>
      </c>
      <c r="V35" s="469"/>
      <c r="W35" s="470" t="str">
        <f>IF('各会計、関係団体の財政状況及び健全化判断比率'!B29="","",'各会計、関係団体の財政状況及び健全化判断比率'!B29)</f>
        <v>介護保険特別会計</v>
      </c>
      <c r="X35" s="470"/>
      <c r="Y35" s="470"/>
      <c r="Z35" s="470"/>
      <c r="AA35" s="470"/>
      <c r="AB35" s="470"/>
      <c r="AC35" s="470"/>
      <c r="AD35" s="470"/>
      <c r="AE35" s="470"/>
      <c r="AF35" s="470"/>
      <c r="AG35" s="470"/>
      <c r="AH35" s="470"/>
      <c r="AI35" s="470"/>
      <c r="AJ35" s="470"/>
      <c r="AK35" s="470"/>
      <c r="AL35" s="2"/>
      <c r="AM35" s="469">
        <f t="shared" ref="AM35:AM43" si="2">IF(AO35="","",AM34+1)</f>
        <v>6</v>
      </c>
      <c r="AN35" s="469"/>
      <c r="AO35" s="470" t="str">
        <f>IF('各会計、関係団体の財政状況及び健全化判断比率'!B32="","",'各会計、関係団体の財政状況及び健全化判断比率'!B32)</f>
        <v>下水道事業会計</v>
      </c>
      <c r="AP35" s="470"/>
      <c r="AQ35" s="470"/>
      <c r="AR35" s="470"/>
      <c r="AS35" s="470"/>
      <c r="AT35" s="470"/>
      <c r="AU35" s="470"/>
      <c r="AV35" s="470"/>
      <c r="AW35" s="470"/>
      <c r="AX35" s="470"/>
      <c r="AY35" s="470"/>
      <c r="AZ35" s="470"/>
      <c r="BA35" s="470"/>
      <c r="BB35" s="470"/>
      <c r="BC35" s="470"/>
      <c r="BD35" s="2"/>
      <c r="BE35" s="469" t="str">
        <f t="shared" ref="BE35:BE43" si="3">IF(BG35="","",BE34+1)</f>
        <v/>
      </c>
      <c r="BF35" s="469"/>
      <c r="BG35" s="470"/>
      <c r="BH35" s="470"/>
      <c r="BI35" s="470"/>
      <c r="BJ35" s="470"/>
      <c r="BK35" s="470"/>
      <c r="BL35" s="470"/>
      <c r="BM35" s="470"/>
      <c r="BN35" s="470"/>
      <c r="BO35" s="470"/>
      <c r="BP35" s="470"/>
      <c r="BQ35" s="470"/>
      <c r="BR35" s="470"/>
      <c r="BS35" s="470"/>
      <c r="BT35" s="470"/>
      <c r="BU35" s="470"/>
      <c r="BV35" s="2"/>
      <c r="BW35" s="469">
        <f t="shared" ref="BW35:BW43" si="4">IF(BY35="","",BW34+1)</f>
        <v>9</v>
      </c>
      <c r="BX35" s="469"/>
      <c r="BY35" s="470" t="str">
        <f>IF('各会計、関係団体の財政状況及び健全化判断比率'!B69="","",'各会計、関係団体の財政状況及び健全化判断比率'!B69)</f>
        <v>栃木県市町村総合事務組合（特別会計）</v>
      </c>
      <c r="BZ35" s="470"/>
      <c r="CA35" s="470"/>
      <c r="CB35" s="470"/>
      <c r="CC35" s="470"/>
      <c r="CD35" s="470"/>
      <c r="CE35" s="470"/>
      <c r="CF35" s="470"/>
      <c r="CG35" s="470"/>
      <c r="CH35" s="470"/>
      <c r="CI35" s="470"/>
      <c r="CJ35" s="470"/>
      <c r="CK35" s="470"/>
      <c r="CL35" s="470"/>
      <c r="CM35" s="470"/>
      <c r="CN35" s="2"/>
      <c r="CO35" s="469">
        <f t="shared" ref="CO35:CO43" si="5">IF(CQ35="","",CO34+1)</f>
        <v>15</v>
      </c>
      <c r="CP35" s="469"/>
      <c r="CQ35" s="470" t="str">
        <f>IF('各会計、関係団体の財政状況及び健全化判断比率'!BS8="","",'各会計、関係団体の財政状況及び健全化判断比率'!BS8)</f>
        <v>鹿沼市花木センター公社</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
      </c>
      <c r="DH35" s="471"/>
      <c r="DI35" s="19"/>
    </row>
    <row r="36" spans="1:113" ht="32.25" customHeight="1" x14ac:dyDescent="0.15">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4</v>
      </c>
      <c r="V36" s="469"/>
      <c r="W36" s="470" t="str">
        <f>IF('各会計、関係団体の財政状況及び健全化判断比率'!B30="","",'各会計、関係団体の財政状況及び健全化判断比率'!B30)</f>
        <v>後期高齢者医療特別会計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t="str">
        <f t="shared" si="3"/>
        <v/>
      </c>
      <c r="BF36" s="469"/>
      <c r="BG36" s="470"/>
      <c r="BH36" s="470"/>
      <c r="BI36" s="470"/>
      <c r="BJ36" s="470"/>
      <c r="BK36" s="470"/>
      <c r="BL36" s="470"/>
      <c r="BM36" s="470"/>
      <c r="BN36" s="470"/>
      <c r="BO36" s="470"/>
      <c r="BP36" s="470"/>
      <c r="BQ36" s="470"/>
      <c r="BR36" s="470"/>
      <c r="BS36" s="470"/>
      <c r="BT36" s="470"/>
      <c r="BU36" s="470"/>
      <c r="BV36" s="2"/>
      <c r="BW36" s="469">
        <f t="shared" si="4"/>
        <v>10</v>
      </c>
      <c r="BX36" s="469"/>
      <c r="BY36" s="470" t="str">
        <f>IF('各会計、関係団体の財政状況及び健全化判断比率'!B70="","",'各会計、関係団体の財政状況及び健全化判断比率'!B70)</f>
        <v>栃木県後期高齢者医療広域連合（一般会計）</v>
      </c>
      <c r="BZ36" s="470"/>
      <c r="CA36" s="470"/>
      <c r="CB36" s="470"/>
      <c r="CC36" s="470"/>
      <c r="CD36" s="470"/>
      <c r="CE36" s="470"/>
      <c r="CF36" s="470"/>
      <c r="CG36" s="470"/>
      <c r="CH36" s="470"/>
      <c r="CI36" s="470"/>
      <c r="CJ36" s="470"/>
      <c r="CK36" s="470"/>
      <c r="CL36" s="470"/>
      <c r="CM36" s="470"/>
      <c r="CN36" s="2"/>
      <c r="CO36" s="469">
        <f t="shared" si="5"/>
        <v>16</v>
      </c>
      <c r="CP36" s="469"/>
      <c r="CQ36" s="470" t="str">
        <f>IF('各会計、関係団体の財政状況及び健全化判断比率'!BS9="","",'各会計、関係団体の財政状況及び健全化判断比率'!BS9)</f>
        <v>かぬま文化・スポーツ振興財団</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15">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t="str">
        <f t="shared" si="1"/>
        <v/>
      </c>
      <c r="V37" s="469"/>
      <c r="W37" s="470"/>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11</v>
      </c>
      <c r="BX37" s="469"/>
      <c r="BY37" s="470" t="str">
        <f>IF('各会計、関係団体の財政状況及び健全化判断比率'!B71="","",'各会計、関係団体の財政状況及び健全化判断比率'!B71)</f>
        <v>栃木県後期高齢者医療広域連合（後期高齢者医療特別会計）</v>
      </c>
      <c r="BZ37" s="470"/>
      <c r="CA37" s="470"/>
      <c r="CB37" s="470"/>
      <c r="CC37" s="470"/>
      <c r="CD37" s="470"/>
      <c r="CE37" s="470"/>
      <c r="CF37" s="470"/>
      <c r="CG37" s="470"/>
      <c r="CH37" s="470"/>
      <c r="CI37" s="470"/>
      <c r="CJ37" s="470"/>
      <c r="CK37" s="470"/>
      <c r="CL37" s="470"/>
      <c r="CM37" s="470"/>
      <c r="CN37" s="2"/>
      <c r="CO37" s="469">
        <f t="shared" si="5"/>
        <v>17</v>
      </c>
      <c r="CP37" s="469"/>
      <c r="CQ37" s="470" t="str">
        <f>IF('各会計、関係団体の財政状況及び健全化判断比率'!BS10="","",'各会計、関係団体の財政状況及び健全化判断比率'!BS10)</f>
        <v>鹿沼総合食品卸売</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t="str">
        <f t="shared" si="1"/>
        <v/>
      </c>
      <c r="V38" s="469"/>
      <c r="W38" s="470"/>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12</v>
      </c>
      <c r="BX38" s="469"/>
      <c r="BY38" s="470" t="str">
        <f>IF('各会計、関係団体の財政状況及び健全化判断比率'!B72="","",'各会計、関係団体の財政状況及び健全化判断比率'!B72)</f>
        <v>宇都宮西中核工業団地事務組合（一般会計）</v>
      </c>
      <c r="BZ38" s="470"/>
      <c r="CA38" s="470"/>
      <c r="CB38" s="470"/>
      <c r="CC38" s="470"/>
      <c r="CD38" s="470"/>
      <c r="CE38" s="470"/>
      <c r="CF38" s="470"/>
      <c r="CG38" s="470"/>
      <c r="CH38" s="470"/>
      <c r="CI38" s="470"/>
      <c r="CJ38" s="470"/>
      <c r="CK38" s="470"/>
      <c r="CL38" s="470"/>
      <c r="CM38" s="470"/>
      <c r="CN38" s="2"/>
      <c r="CO38" s="469">
        <f t="shared" si="5"/>
        <v>18</v>
      </c>
      <c r="CP38" s="469"/>
      <c r="CQ38" s="470" t="str">
        <f>IF('各会計、関係団体の財政状況及び健全化判断比率'!BS11="","",'各会計、関係団体の財政状況及び健全化判断比率'!BS11)</f>
        <v>農業生産法人かぬま</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13</v>
      </c>
      <c r="BX39" s="469"/>
      <c r="BY39" s="470" t="str">
        <f>IF('各会計、関係団体の財政状況及び健全化判断比率'!B73="","",'各会計、関係団体の財政状況及び健全化判断比率'!B73)</f>
        <v>宇都宮西中核工業団地事務組合（工業用水道事業会計）</v>
      </c>
      <c r="BZ39" s="470"/>
      <c r="CA39" s="470"/>
      <c r="CB39" s="470"/>
      <c r="CC39" s="470"/>
      <c r="CD39" s="470"/>
      <c r="CE39" s="470"/>
      <c r="CF39" s="470"/>
      <c r="CG39" s="470"/>
      <c r="CH39" s="470"/>
      <c r="CI39" s="470"/>
      <c r="CJ39" s="470"/>
      <c r="CK39" s="470"/>
      <c r="CL39" s="470"/>
      <c r="CM39" s="470"/>
      <c r="CN39" s="2"/>
      <c r="CO39" s="469">
        <f t="shared" si="5"/>
        <v>19</v>
      </c>
      <c r="CP39" s="469"/>
      <c r="CQ39" s="470" t="str">
        <f>IF('各会計、関係団体の財政状況及び健全化判断比率'!BS12="","",'各会計、関係団体の財政状況及び健全化判断比率'!BS12)</f>
        <v>鹿沼市勤労者福祉共済会</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t="str">
        <f t="shared" si="4"/>
        <v/>
      </c>
      <c r="BX40" s="469"/>
      <c r="BY40" s="470" t="str">
        <f>IF('各会計、関係団体の財政状況及び健全化判断比率'!B74="","",'各会計、関係団体の財政状況及び健全化判断比率'!B74)</f>
        <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t="str">
        <f t="shared" si="4"/>
        <v/>
      </c>
      <c r="BX41" s="469"/>
      <c r="BY41" s="470" t="str">
        <f>IF('各会計、関係団体の財政状況及び健全化判断比率'!B75="","",'各会計、関係団体の財政状況及び健全化判断比率'!B75)</f>
        <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t="str">
        <f t="shared" si="4"/>
        <v/>
      </c>
      <c r="BX42" s="469"/>
      <c r="BY42" s="470" t="str">
        <f>IF('各会計、関係団体の財政状況及び健全化判断比率'!B76="","",'各会計、関係団体の財政状況及び健全化判断比率'!B76)</f>
        <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290</v>
      </c>
      <c r="E46" s="472" t="s">
        <v>294</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15">
      <c r="E47" s="472" t="s">
        <v>296</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15">
      <c r="E48" s="472" t="s">
        <v>298</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15">
      <c r="E49" s="472" t="s">
        <v>299</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15">
      <c r="E50" s="472" t="s">
        <v>200</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15">
      <c r="E51" s="472" t="s">
        <v>302</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15">
      <c r="E52" s="472" t="s">
        <v>304</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15">
      <c r="E53" s="472" t="s">
        <v>194</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15"/>
    <row r="55" spans="5:113" x14ac:dyDescent="0.15"/>
    <row r="56" spans="5:113" x14ac:dyDescent="0.15"/>
  </sheetData>
  <sheetProtection algorithmName="SHA-512" hashValue="Ak/YCe4v+Wi8LtAiRzLeTjfguVa2zIbHYvaWPNvYv1iM48vHPLuficaAL5/GLAOH0B8vqECUwXjnNsPFqb9I3w==" saltValue="A7LajAgnydnk43ulvPkHu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522</v>
      </c>
      <c r="G33" s="201" t="s">
        <v>523</v>
      </c>
      <c r="H33" s="201" t="s">
        <v>524</v>
      </c>
      <c r="I33" s="201" t="s">
        <v>525</v>
      </c>
      <c r="J33" s="205" t="s">
        <v>526</v>
      </c>
      <c r="K33" s="186"/>
      <c r="L33" s="186"/>
      <c r="M33" s="186"/>
      <c r="N33" s="186"/>
      <c r="O33" s="186"/>
      <c r="P33" s="186"/>
    </row>
    <row r="34" spans="1:16" ht="39" customHeight="1" x14ac:dyDescent="0.15">
      <c r="A34" s="186"/>
      <c r="B34" s="188"/>
      <c r="C34" s="1023" t="s">
        <v>456</v>
      </c>
      <c r="D34" s="1023"/>
      <c r="E34" s="1024"/>
      <c r="F34" s="197">
        <v>14.17</v>
      </c>
      <c r="G34" s="202">
        <v>14.22</v>
      </c>
      <c r="H34" s="202">
        <v>14.48</v>
      </c>
      <c r="I34" s="202">
        <v>14.17</v>
      </c>
      <c r="J34" s="206">
        <v>14.61</v>
      </c>
      <c r="K34" s="186"/>
      <c r="L34" s="186"/>
      <c r="M34" s="186"/>
      <c r="N34" s="186"/>
      <c r="O34" s="186"/>
      <c r="P34" s="186"/>
    </row>
    <row r="35" spans="1:16" ht="39" customHeight="1" x14ac:dyDescent="0.15">
      <c r="A35" s="186"/>
      <c r="B35" s="189"/>
      <c r="C35" s="1025" t="s">
        <v>446</v>
      </c>
      <c r="D35" s="1025"/>
      <c r="E35" s="1026"/>
      <c r="F35" s="198">
        <v>4.42</v>
      </c>
      <c r="G35" s="203">
        <v>4.63</v>
      </c>
      <c r="H35" s="203">
        <v>7.15</v>
      </c>
      <c r="I35" s="203">
        <v>6.8</v>
      </c>
      <c r="J35" s="207">
        <v>5.3</v>
      </c>
      <c r="K35" s="186"/>
      <c r="L35" s="186"/>
      <c r="M35" s="186"/>
      <c r="N35" s="186"/>
      <c r="O35" s="186"/>
      <c r="P35" s="186"/>
    </row>
    <row r="36" spans="1:16" ht="39" customHeight="1" x14ac:dyDescent="0.15">
      <c r="A36" s="186"/>
      <c r="B36" s="189"/>
      <c r="C36" s="1025" t="s">
        <v>354</v>
      </c>
      <c r="D36" s="1025"/>
      <c r="E36" s="1026"/>
      <c r="F36" s="198" t="s">
        <v>203</v>
      </c>
      <c r="G36" s="203" t="s">
        <v>203</v>
      </c>
      <c r="H36" s="203">
        <v>0.75</v>
      </c>
      <c r="I36" s="203">
        <v>1.69</v>
      </c>
      <c r="J36" s="207">
        <v>2.2799999999999998</v>
      </c>
      <c r="K36" s="186"/>
      <c r="L36" s="186"/>
      <c r="M36" s="186"/>
      <c r="N36" s="186"/>
      <c r="O36" s="186"/>
      <c r="P36" s="186"/>
    </row>
    <row r="37" spans="1:16" ht="39" customHeight="1" x14ac:dyDescent="0.15">
      <c r="A37" s="186"/>
      <c r="B37" s="189"/>
      <c r="C37" s="1025" t="s">
        <v>28</v>
      </c>
      <c r="D37" s="1025"/>
      <c r="E37" s="1026"/>
      <c r="F37" s="198">
        <v>0.73</v>
      </c>
      <c r="G37" s="203">
        <v>0.74</v>
      </c>
      <c r="H37" s="203">
        <v>0.63</v>
      </c>
      <c r="I37" s="203">
        <v>0.78</v>
      </c>
      <c r="J37" s="207">
        <v>2.09</v>
      </c>
      <c r="K37" s="186"/>
      <c r="L37" s="186"/>
      <c r="M37" s="186"/>
      <c r="N37" s="186"/>
      <c r="O37" s="186"/>
      <c r="P37" s="186"/>
    </row>
    <row r="38" spans="1:16" ht="39" customHeight="1" x14ac:dyDescent="0.15">
      <c r="A38" s="186"/>
      <c r="B38" s="189"/>
      <c r="C38" s="1025" t="s">
        <v>455</v>
      </c>
      <c r="D38" s="1025"/>
      <c r="E38" s="1026"/>
      <c r="F38" s="198">
        <v>1.31</v>
      </c>
      <c r="G38" s="203">
        <v>0.75</v>
      </c>
      <c r="H38" s="203">
        <v>1.32</v>
      </c>
      <c r="I38" s="203">
        <v>1.5</v>
      </c>
      <c r="J38" s="207">
        <v>2.0699999999999998</v>
      </c>
      <c r="K38" s="186"/>
      <c r="L38" s="186"/>
      <c r="M38" s="186"/>
      <c r="N38" s="186"/>
      <c r="O38" s="186"/>
      <c r="P38" s="186"/>
    </row>
    <row r="39" spans="1:16" ht="39" customHeight="1" x14ac:dyDescent="0.15">
      <c r="A39" s="186"/>
      <c r="B39" s="189"/>
      <c r="C39" s="1025" t="s">
        <v>227</v>
      </c>
      <c r="D39" s="1025"/>
      <c r="E39" s="1026"/>
      <c r="F39" s="198">
        <v>0.06</v>
      </c>
      <c r="G39" s="203">
        <v>0.06</v>
      </c>
      <c r="H39" s="203">
        <v>0.04</v>
      </c>
      <c r="I39" s="203">
        <v>0.02</v>
      </c>
      <c r="J39" s="207">
        <v>0.08</v>
      </c>
      <c r="K39" s="186"/>
      <c r="L39" s="186"/>
      <c r="M39" s="186"/>
      <c r="N39" s="186"/>
      <c r="O39" s="186"/>
      <c r="P39" s="186"/>
    </row>
    <row r="40" spans="1:16" ht="39" customHeight="1" x14ac:dyDescent="0.15">
      <c r="A40" s="186"/>
      <c r="B40" s="189"/>
      <c r="C40" s="1025" t="s">
        <v>458</v>
      </c>
      <c r="D40" s="1025"/>
      <c r="E40" s="1026"/>
      <c r="F40" s="198">
        <v>0</v>
      </c>
      <c r="G40" s="203">
        <v>0</v>
      </c>
      <c r="H40" s="203">
        <v>0</v>
      </c>
      <c r="I40" s="203">
        <v>0</v>
      </c>
      <c r="J40" s="207">
        <v>0</v>
      </c>
      <c r="K40" s="186"/>
      <c r="L40" s="186"/>
      <c r="M40" s="186"/>
      <c r="N40" s="186"/>
      <c r="O40" s="186"/>
      <c r="P40" s="186"/>
    </row>
    <row r="41" spans="1:16" ht="39" customHeight="1" x14ac:dyDescent="0.15">
      <c r="A41" s="186"/>
      <c r="B41" s="189"/>
      <c r="C41" s="1025"/>
      <c r="D41" s="1025"/>
      <c r="E41" s="1026"/>
      <c r="F41" s="198"/>
      <c r="G41" s="203"/>
      <c r="H41" s="203"/>
      <c r="I41" s="203"/>
      <c r="J41" s="207"/>
      <c r="K41" s="186"/>
      <c r="L41" s="186"/>
      <c r="M41" s="186"/>
      <c r="N41" s="186"/>
      <c r="O41" s="186"/>
      <c r="P41" s="186"/>
    </row>
    <row r="42" spans="1:16" ht="39" customHeight="1" x14ac:dyDescent="0.15">
      <c r="A42" s="186"/>
      <c r="B42" s="190"/>
      <c r="C42" s="1025" t="s">
        <v>529</v>
      </c>
      <c r="D42" s="1025"/>
      <c r="E42" s="1026"/>
      <c r="F42" s="198" t="s">
        <v>203</v>
      </c>
      <c r="G42" s="203" t="s">
        <v>203</v>
      </c>
      <c r="H42" s="203" t="s">
        <v>203</v>
      </c>
      <c r="I42" s="203" t="s">
        <v>203</v>
      </c>
      <c r="J42" s="207" t="s">
        <v>203</v>
      </c>
      <c r="K42" s="186"/>
      <c r="L42" s="186"/>
      <c r="M42" s="186"/>
      <c r="N42" s="186"/>
      <c r="O42" s="186"/>
      <c r="P42" s="186"/>
    </row>
    <row r="43" spans="1:16" ht="39" customHeight="1" x14ac:dyDescent="0.15">
      <c r="A43" s="186"/>
      <c r="B43" s="191"/>
      <c r="C43" s="1027" t="s">
        <v>482</v>
      </c>
      <c r="D43" s="1027"/>
      <c r="E43" s="1028"/>
      <c r="F43" s="199">
        <v>0.28999999999999998</v>
      </c>
      <c r="G43" s="204">
        <v>3.81</v>
      </c>
      <c r="H43" s="204" t="s">
        <v>203</v>
      </c>
      <c r="I43" s="204" t="s">
        <v>203</v>
      </c>
      <c r="J43" s="208" t="s">
        <v>203</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5VVD4D2/5hFoSIQ746NbbOELGAcoCp6vz+rdsS3507TlZhsyDZE8I0d9ZAcKjBkaWFfYjs0QlYd3iNv2nAq5nA==" saltValue="TpwGjklr8C0WeSc1Xqyyq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61" zoomScaleSheetLayoutView="55" workbookViewId="0">
      <selection activeCell="O56" sqref="O56"/>
    </sheetView>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26</v>
      </c>
      <c r="C44" s="215"/>
      <c r="D44" s="215"/>
      <c r="E44" s="223"/>
      <c r="F44" s="223"/>
      <c r="G44" s="223"/>
      <c r="H44" s="223"/>
      <c r="I44" s="223"/>
      <c r="J44" s="226" t="s">
        <v>16</v>
      </c>
      <c r="K44" s="228" t="s">
        <v>522</v>
      </c>
      <c r="L44" s="237" t="s">
        <v>523</v>
      </c>
      <c r="M44" s="237" t="s">
        <v>524</v>
      </c>
      <c r="N44" s="237" t="s">
        <v>525</v>
      </c>
      <c r="O44" s="246" t="s">
        <v>526</v>
      </c>
      <c r="P44" s="85"/>
      <c r="Q44" s="85"/>
      <c r="R44" s="85"/>
      <c r="S44" s="85"/>
      <c r="T44" s="85"/>
      <c r="U44" s="85"/>
    </row>
    <row r="45" spans="1:21" ht="30.75" customHeight="1" x14ac:dyDescent="0.15">
      <c r="A45" s="85"/>
      <c r="B45" s="1044" t="s">
        <v>27</v>
      </c>
      <c r="C45" s="1045"/>
      <c r="D45" s="218"/>
      <c r="E45" s="1058" t="s">
        <v>25</v>
      </c>
      <c r="F45" s="1058"/>
      <c r="G45" s="1058"/>
      <c r="H45" s="1058"/>
      <c r="I45" s="1058"/>
      <c r="J45" s="1059"/>
      <c r="K45" s="229">
        <v>3444</v>
      </c>
      <c r="L45" s="238">
        <v>3526</v>
      </c>
      <c r="M45" s="238">
        <v>3319</v>
      </c>
      <c r="N45" s="238">
        <v>3232</v>
      </c>
      <c r="O45" s="247">
        <v>3282</v>
      </c>
      <c r="P45" s="85"/>
      <c r="Q45" s="85"/>
      <c r="R45" s="85"/>
      <c r="S45" s="85"/>
      <c r="T45" s="85"/>
      <c r="U45" s="85"/>
    </row>
    <row r="46" spans="1:21" ht="30.75" customHeight="1" x14ac:dyDescent="0.15">
      <c r="A46" s="85"/>
      <c r="B46" s="1046"/>
      <c r="C46" s="1047"/>
      <c r="D46" s="219"/>
      <c r="E46" s="1050" t="s">
        <v>29</v>
      </c>
      <c r="F46" s="1050"/>
      <c r="G46" s="1050"/>
      <c r="H46" s="1050"/>
      <c r="I46" s="1050"/>
      <c r="J46" s="1051"/>
      <c r="K46" s="230" t="s">
        <v>203</v>
      </c>
      <c r="L46" s="239" t="s">
        <v>203</v>
      </c>
      <c r="M46" s="239" t="s">
        <v>203</v>
      </c>
      <c r="N46" s="239" t="s">
        <v>203</v>
      </c>
      <c r="O46" s="248" t="s">
        <v>203</v>
      </c>
      <c r="P46" s="85"/>
      <c r="Q46" s="85"/>
      <c r="R46" s="85"/>
      <c r="S46" s="85"/>
      <c r="T46" s="85"/>
      <c r="U46" s="85"/>
    </row>
    <row r="47" spans="1:21" ht="30.75" customHeight="1" x14ac:dyDescent="0.15">
      <c r="A47" s="85"/>
      <c r="B47" s="1046"/>
      <c r="C47" s="1047"/>
      <c r="D47" s="219"/>
      <c r="E47" s="1050" t="s">
        <v>32</v>
      </c>
      <c r="F47" s="1050"/>
      <c r="G47" s="1050"/>
      <c r="H47" s="1050"/>
      <c r="I47" s="1050"/>
      <c r="J47" s="1051"/>
      <c r="K47" s="230">
        <v>102</v>
      </c>
      <c r="L47" s="239">
        <v>102</v>
      </c>
      <c r="M47" s="239">
        <v>102</v>
      </c>
      <c r="N47" s="239">
        <v>102</v>
      </c>
      <c r="O47" s="248">
        <v>102</v>
      </c>
      <c r="P47" s="85"/>
      <c r="Q47" s="85"/>
      <c r="R47" s="85"/>
      <c r="S47" s="85"/>
      <c r="T47" s="85"/>
      <c r="U47" s="85"/>
    </row>
    <row r="48" spans="1:21" ht="30.75" customHeight="1" x14ac:dyDescent="0.15">
      <c r="A48" s="85"/>
      <c r="B48" s="1046"/>
      <c r="C48" s="1047"/>
      <c r="D48" s="219"/>
      <c r="E48" s="1050" t="s">
        <v>38</v>
      </c>
      <c r="F48" s="1050"/>
      <c r="G48" s="1050"/>
      <c r="H48" s="1050"/>
      <c r="I48" s="1050"/>
      <c r="J48" s="1051"/>
      <c r="K48" s="230">
        <v>1144</v>
      </c>
      <c r="L48" s="239">
        <v>1037</v>
      </c>
      <c r="M48" s="239">
        <v>798</v>
      </c>
      <c r="N48" s="239">
        <v>703</v>
      </c>
      <c r="O48" s="248">
        <v>767</v>
      </c>
      <c r="P48" s="85"/>
      <c r="Q48" s="85"/>
      <c r="R48" s="85"/>
      <c r="S48" s="85"/>
      <c r="T48" s="85"/>
      <c r="U48" s="85"/>
    </row>
    <row r="49" spans="1:21" ht="30.75" customHeight="1" x14ac:dyDescent="0.15">
      <c r="A49" s="85"/>
      <c r="B49" s="1046"/>
      <c r="C49" s="1047"/>
      <c r="D49" s="219"/>
      <c r="E49" s="1050" t="s">
        <v>0</v>
      </c>
      <c r="F49" s="1050"/>
      <c r="G49" s="1050"/>
      <c r="H49" s="1050"/>
      <c r="I49" s="1050"/>
      <c r="J49" s="1051"/>
      <c r="K49" s="230">
        <v>16</v>
      </c>
      <c r="L49" s="239">
        <v>16</v>
      </c>
      <c r="M49" s="239">
        <v>16</v>
      </c>
      <c r="N49" s="239">
        <v>15</v>
      </c>
      <c r="O49" s="248">
        <v>15</v>
      </c>
      <c r="P49" s="85"/>
      <c r="Q49" s="85"/>
      <c r="R49" s="85"/>
      <c r="S49" s="85"/>
      <c r="T49" s="85"/>
      <c r="U49" s="85"/>
    </row>
    <row r="50" spans="1:21" ht="30.75" customHeight="1" x14ac:dyDescent="0.15">
      <c r="A50" s="85"/>
      <c r="B50" s="1046"/>
      <c r="C50" s="1047"/>
      <c r="D50" s="219"/>
      <c r="E50" s="1050" t="s">
        <v>40</v>
      </c>
      <c r="F50" s="1050"/>
      <c r="G50" s="1050"/>
      <c r="H50" s="1050"/>
      <c r="I50" s="1050"/>
      <c r="J50" s="1051"/>
      <c r="K50" s="230" t="s">
        <v>203</v>
      </c>
      <c r="L50" s="239" t="s">
        <v>203</v>
      </c>
      <c r="M50" s="239" t="s">
        <v>203</v>
      </c>
      <c r="N50" s="239" t="s">
        <v>203</v>
      </c>
      <c r="O50" s="248" t="s">
        <v>203</v>
      </c>
      <c r="P50" s="85"/>
      <c r="Q50" s="85"/>
      <c r="R50" s="85"/>
      <c r="S50" s="85"/>
      <c r="T50" s="85"/>
      <c r="U50" s="85"/>
    </row>
    <row r="51" spans="1:21" ht="30.75" customHeight="1" x14ac:dyDescent="0.15">
      <c r="A51" s="85"/>
      <c r="B51" s="1048"/>
      <c r="C51" s="1049"/>
      <c r="D51" s="220"/>
      <c r="E51" s="1050" t="s">
        <v>44</v>
      </c>
      <c r="F51" s="1050"/>
      <c r="G51" s="1050"/>
      <c r="H51" s="1050"/>
      <c r="I51" s="1050"/>
      <c r="J51" s="1051"/>
      <c r="K51" s="230" t="s">
        <v>203</v>
      </c>
      <c r="L51" s="239" t="s">
        <v>203</v>
      </c>
      <c r="M51" s="239" t="s">
        <v>203</v>
      </c>
      <c r="N51" s="239" t="s">
        <v>203</v>
      </c>
      <c r="O51" s="248" t="s">
        <v>203</v>
      </c>
      <c r="P51" s="85"/>
      <c r="Q51" s="85"/>
      <c r="R51" s="85"/>
      <c r="S51" s="85"/>
      <c r="T51" s="85"/>
      <c r="U51" s="85"/>
    </row>
    <row r="52" spans="1:21" ht="30.75" customHeight="1" x14ac:dyDescent="0.15">
      <c r="A52" s="85"/>
      <c r="B52" s="1052" t="s">
        <v>46</v>
      </c>
      <c r="C52" s="1053"/>
      <c r="D52" s="220"/>
      <c r="E52" s="1050" t="s">
        <v>47</v>
      </c>
      <c r="F52" s="1050"/>
      <c r="G52" s="1050"/>
      <c r="H52" s="1050"/>
      <c r="I52" s="1050"/>
      <c r="J52" s="1051"/>
      <c r="K52" s="230">
        <v>4191</v>
      </c>
      <c r="L52" s="239">
        <v>4180</v>
      </c>
      <c r="M52" s="239">
        <v>3913</v>
      </c>
      <c r="N52" s="239">
        <v>3699</v>
      </c>
      <c r="O52" s="248">
        <v>3700</v>
      </c>
      <c r="P52" s="85"/>
      <c r="Q52" s="85"/>
      <c r="R52" s="85"/>
      <c r="S52" s="85"/>
      <c r="T52" s="85"/>
      <c r="U52" s="85"/>
    </row>
    <row r="53" spans="1:21" ht="30.75" customHeight="1" x14ac:dyDescent="0.15">
      <c r="A53" s="85"/>
      <c r="B53" s="1054" t="s">
        <v>49</v>
      </c>
      <c r="C53" s="1055"/>
      <c r="D53" s="221"/>
      <c r="E53" s="1056" t="s">
        <v>52</v>
      </c>
      <c r="F53" s="1056"/>
      <c r="G53" s="1056"/>
      <c r="H53" s="1056"/>
      <c r="I53" s="1056"/>
      <c r="J53" s="1057"/>
      <c r="K53" s="231">
        <v>515</v>
      </c>
      <c r="L53" s="240">
        <v>501</v>
      </c>
      <c r="M53" s="240">
        <v>322</v>
      </c>
      <c r="N53" s="240">
        <v>353</v>
      </c>
      <c r="O53" s="249">
        <v>466</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15">
      <c r="A57" s="85"/>
      <c r="B57" s="212"/>
      <c r="C57" s="217"/>
      <c r="D57" s="217"/>
      <c r="E57" s="224"/>
      <c r="F57" s="224"/>
      <c r="G57" s="224"/>
      <c r="H57" s="224"/>
      <c r="I57" s="224"/>
      <c r="J57" s="227" t="s">
        <v>16</v>
      </c>
      <c r="K57" s="233" t="s">
        <v>522</v>
      </c>
      <c r="L57" s="241" t="s">
        <v>523</v>
      </c>
      <c r="M57" s="241" t="s">
        <v>524</v>
      </c>
      <c r="N57" s="241" t="s">
        <v>525</v>
      </c>
      <c r="O57" s="251" t="s">
        <v>526</v>
      </c>
      <c r="P57" s="85"/>
      <c r="Q57" s="85"/>
      <c r="R57" s="85"/>
      <c r="S57" s="85"/>
      <c r="T57" s="85"/>
      <c r="U57" s="85"/>
    </row>
    <row r="58" spans="1:21" ht="31.5" customHeight="1" x14ac:dyDescent="0.15">
      <c r="B58" s="1038" t="s">
        <v>62</v>
      </c>
      <c r="C58" s="1039"/>
      <c r="D58" s="1029" t="s">
        <v>65</v>
      </c>
      <c r="E58" s="1030"/>
      <c r="F58" s="1030"/>
      <c r="G58" s="1030"/>
      <c r="H58" s="1030"/>
      <c r="I58" s="1030"/>
      <c r="J58" s="1031"/>
      <c r="K58" s="234" t="s">
        <v>203</v>
      </c>
      <c r="L58" s="242" t="s">
        <v>203</v>
      </c>
      <c r="M58" s="242" t="s">
        <v>203</v>
      </c>
      <c r="N58" s="242" t="s">
        <v>203</v>
      </c>
      <c r="O58" s="252" t="s">
        <v>203</v>
      </c>
    </row>
    <row r="59" spans="1:21" ht="31.5" customHeight="1" x14ac:dyDescent="0.15">
      <c r="B59" s="1040"/>
      <c r="C59" s="1041"/>
      <c r="D59" s="1032" t="s">
        <v>12</v>
      </c>
      <c r="E59" s="1033"/>
      <c r="F59" s="1033"/>
      <c r="G59" s="1033"/>
      <c r="H59" s="1033"/>
      <c r="I59" s="1033"/>
      <c r="J59" s="1034"/>
      <c r="K59" s="235" t="s">
        <v>203</v>
      </c>
      <c r="L59" s="243" t="s">
        <v>203</v>
      </c>
      <c r="M59" s="243" t="s">
        <v>203</v>
      </c>
      <c r="N59" s="243" t="s">
        <v>203</v>
      </c>
      <c r="O59" s="253" t="s">
        <v>203</v>
      </c>
    </row>
    <row r="60" spans="1:21" ht="31.5" customHeight="1" x14ac:dyDescent="0.15">
      <c r="B60" s="1042"/>
      <c r="C60" s="1043"/>
      <c r="D60" s="1035" t="s">
        <v>67</v>
      </c>
      <c r="E60" s="1036"/>
      <c r="F60" s="1036"/>
      <c r="G60" s="1036"/>
      <c r="H60" s="1036"/>
      <c r="I60" s="1036"/>
      <c r="J60" s="1037"/>
      <c r="K60" s="236">
        <v>606</v>
      </c>
      <c r="L60" s="244">
        <v>708</v>
      </c>
      <c r="M60" s="244">
        <v>809</v>
      </c>
      <c r="N60" s="244">
        <v>911</v>
      </c>
      <c r="O60" s="254">
        <v>1012</v>
      </c>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L/nT8oRq73GPSBAxG+ZoB/ssy7KMoh6xCOOSMWxYk34COwHzJThnd6x8lF80UwzeL4a4CG76SFMnM5ygZUVhRQ==" saltValue="bG191CyirR2MFyrHI5HoF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34" zoomScaleSheetLayoutView="100" workbookViewId="0">
      <selection activeCell="S48" sqref="S48"/>
    </sheetView>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26</v>
      </c>
      <c r="C40" s="215"/>
      <c r="D40" s="215"/>
      <c r="E40" s="223"/>
      <c r="F40" s="223"/>
      <c r="G40" s="223"/>
      <c r="H40" s="226" t="s">
        <v>16</v>
      </c>
      <c r="I40" s="228" t="s">
        <v>522</v>
      </c>
      <c r="J40" s="237" t="s">
        <v>523</v>
      </c>
      <c r="K40" s="237" t="s">
        <v>524</v>
      </c>
      <c r="L40" s="237" t="s">
        <v>525</v>
      </c>
      <c r="M40" s="266" t="s">
        <v>526</v>
      </c>
    </row>
    <row r="41" spans="2:13" ht="27.75" customHeight="1" x14ac:dyDescent="0.15">
      <c r="B41" s="1044" t="s">
        <v>34</v>
      </c>
      <c r="C41" s="1045"/>
      <c r="D41" s="218"/>
      <c r="E41" s="1069" t="s">
        <v>68</v>
      </c>
      <c r="F41" s="1069"/>
      <c r="G41" s="1069"/>
      <c r="H41" s="1070"/>
      <c r="I41" s="259">
        <v>26665</v>
      </c>
      <c r="J41" s="263">
        <v>26060</v>
      </c>
      <c r="K41" s="263">
        <v>27421</v>
      </c>
      <c r="L41" s="263">
        <v>28504</v>
      </c>
      <c r="M41" s="267">
        <v>28857</v>
      </c>
    </row>
    <row r="42" spans="2:13" ht="27.75" customHeight="1" x14ac:dyDescent="0.15">
      <c r="B42" s="1046"/>
      <c r="C42" s="1047"/>
      <c r="D42" s="219"/>
      <c r="E42" s="1060" t="s">
        <v>76</v>
      </c>
      <c r="F42" s="1060"/>
      <c r="G42" s="1060"/>
      <c r="H42" s="1061"/>
      <c r="I42" s="260" t="s">
        <v>203</v>
      </c>
      <c r="J42" s="264" t="s">
        <v>203</v>
      </c>
      <c r="K42" s="264" t="s">
        <v>203</v>
      </c>
      <c r="L42" s="264" t="s">
        <v>203</v>
      </c>
      <c r="M42" s="268" t="s">
        <v>203</v>
      </c>
    </row>
    <row r="43" spans="2:13" ht="27.75" customHeight="1" x14ac:dyDescent="0.15">
      <c r="B43" s="1046"/>
      <c r="C43" s="1047"/>
      <c r="D43" s="219"/>
      <c r="E43" s="1060" t="s">
        <v>77</v>
      </c>
      <c r="F43" s="1060"/>
      <c r="G43" s="1060"/>
      <c r="H43" s="1061"/>
      <c r="I43" s="260">
        <v>10665</v>
      </c>
      <c r="J43" s="264">
        <v>10193</v>
      </c>
      <c r="K43" s="264">
        <v>8923</v>
      </c>
      <c r="L43" s="264">
        <v>7602</v>
      </c>
      <c r="M43" s="268">
        <v>6727</v>
      </c>
    </row>
    <row r="44" spans="2:13" ht="27.75" customHeight="1" x14ac:dyDescent="0.15">
      <c r="B44" s="1046"/>
      <c r="C44" s="1047"/>
      <c r="D44" s="219"/>
      <c r="E44" s="1060" t="s">
        <v>17</v>
      </c>
      <c r="F44" s="1060"/>
      <c r="G44" s="1060"/>
      <c r="H44" s="1061"/>
      <c r="I44" s="260">
        <v>85</v>
      </c>
      <c r="J44" s="264">
        <v>64</v>
      </c>
      <c r="K44" s="264">
        <v>43</v>
      </c>
      <c r="L44" s="264">
        <v>21</v>
      </c>
      <c r="M44" s="268" t="s">
        <v>203</v>
      </c>
    </row>
    <row r="45" spans="2:13" ht="27.75" customHeight="1" x14ac:dyDescent="0.15">
      <c r="B45" s="1046"/>
      <c r="C45" s="1047"/>
      <c r="D45" s="219"/>
      <c r="E45" s="1060" t="s">
        <v>80</v>
      </c>
      <c r="F45" s="1060"/>
      <c r="G45" s="1060"/>
      <c r="H45" s="1061"/>
      <c r="I45" s="260">
        <v>6425</v>
      </c>
      <c r="J45" s="264">
        <v>6281</v>
      </c>
      <c r="K45" s="264">
        <v>6115</v>
      </c>
      <c r="L45" s="264">
        <v>6016</v>
      </c>
      <c r="M45" s="268">
        <v>5645</v>
      </c>
    </row>
    <row r="46" spans="2:13" ht="27.75" customHeight="1" x14ac:dyDescent="0.15">
      <c r="B46" s="1046"/>
      <c r="C46" s="1047"/>
      <c r="D46" s="220"/>
      <c r="E46" s="1060" t="s">
        <v>79</v>
      </c>
      <c r="F46" s="1060"/>
      <c r="G46" s="1060"/>
      <c r="H46" s="1061"/>
      <c r="I46" s="260">
        <v>57</v>
      </c>
      <c r="J46" s="264">
        <v>15</v>
      </c>
      <c r="K46" s="264">
        <v>15</v>
      </c>
      <c r="L46" s="264">
        <v>15</v>
      </c>
      <c r="M46" s="268">
        <v>14</v>
      </c>
    </row>
    <row r="47" spans="2:13" ht="27.75" customHeight="1" x14ac:dyDescent="0.15">
      <c r="B47" s="1046"/>
      <c r="C47" s="1047"/>
      <c r="D47" s="256"/>
      <c r="E47" s="1066" t="s">
        <v>82</v>
      </c>
      <c r="F47" s="1067"/>
      <c r="G47" s="1067"/>
      <c r="H47" s="1068"/>
      <c r="I47" s="260" t="s">
        <v>203</v>
      </c>
      <c r="J47" s="264" t="s">
        <v>203</v>
      </c>
      <c r="K47" s="264" t="s">
        <v>203</v>
      </c>
      <c r="L47" s="264" t="s">
        <v>203</v>
      </c>
      <c r="M47" s="268" t="s">
        <v>203</v>
      </c>
    </row>
    <row r="48" spans="2:13" ht="27.75" customHeight="1" x14ac:dyDescent="0.15">
      <c r="B48" s="1046"/>
      <c r="C48" s="1047"/>
      <c r="D48" s="219"/>
      <c r="E48" s="1060" t="s">
        <v>57</v>
      </c>
      <c r="F48" s="1060"/>
      <c r="G48" s="1060"/>
      <c r="H48" s="1061"/>
      <c r="I48" s="260" t="s">
        <v>203</v>
      </c>
      <c r="J48" s="264" t="s">
        <v>203</v>
      </c>
      <c r="K48" s="264" t="s">
        <v>203</v>
      </c>
      <c r="L48" s="264" t="s">
        <v>203</v>
      </c>
      <c r="M48" s="268" t="s">
        <v>203</v>
      </c>
    </row>
    <row r="49" spans="2:13" ht="27.75" customHeight="1" x14ac:dyDescent="0.15">
      <c r="B49" s="1048"/>
      <c r="C49" s="1049"/>
      <c r="D49" s="219"/>
      <c r="E49" s="1060" t="s">
        <v>86</v>
      </c>
      <c r="F49" s="1060"/>
      <c r="G49" s="1060"/>
      <c r="H49" s="1061"/>
      <c r="I49" s="260" t="s">
        <v>203</v>
      </c>
      <c r="J49" s="264" t="s">
        <v>203</v>
      </c>
      <c r="K49" s="264" t="s">
        <v>203</v>
      </c>
      <c r="L49" s="264" t="s">
        <v>203</v>
      </c>
      <c r="M49" s="268" t="s">
        <v>203</v>
      </c>
    </row>
    <row r="50" spans="2:13" ht="27.75" customHeight="1" x14ac:dyDescent="0.15">
      <c r="B50" s="1064" t="s">
        <v>88</v>
      </c>
      <c r="C50" s="1065"/>
      <c r="D50" s="257"/>
      <c r="E50" s="1060" t="s">
        <v>90</v>
      </c>
      <c r="F50" s="1060"/>
      <c r="G50" s="1060"/>
      <c r="H50" s="1061"/>
      <c r="I50" s="260">
        <v>12192</v>
      </c>
      <c r="J50" s="264">
        <v>11290</v>
      </c>
      <c r="K50" s="264">
        <v>9439</v>
      </c>
      <c r="L50" s="264">
        <v>10710</v>
      </c>
      <c r="M50" s="268">
        <v>11746</v>
      </c>
    </row>
    <row r="51" spans="2:13" ht="27.75" customHeight="1" x14ac:dyDescent="0.15">
      <c r="B51" s="1046"/>
      <c r="C51" s="1047"/>
      <c r="D51" s="219"/>
      <c r="E51" s="1060" t="s">
        <v>93</v>
      </c>
      <c r="F51" s="1060"/>
      <c r="G51" s="1060"/>
      <c r="H51" s="1061"/>
      <c r="I51" s="260">
        <v>4146</v>
      </c>
      <c r="J51" s="264">
        <v>3854</v>
      </c>
      <c r="K51" s="264">
        <v>3508</v>
      </c>
      <c r="L51" s="264">
        <v>3014</v>
      </c>
      <c r="M51" s="268">
        <v>2632</v>
      </c>
    </row>
    <row r="52" spans="2:13" ht="27.75" customHeight="1" x14ac:dyDescent="0.15">
      <c r="B52" s="1048"/>
      <c r="C52" s="1049"/>
      <c r="D52" s="219"/>
      <c r="E52" s="1060" t="s">
        <v>42</v>
      </c>
      <c r="F52" s="1060"/>
      <c r="G52" s="1060"/>
      <c r="H52" s="1061"/>
      <c r="I52" s="260">
        <v>34041</v>
      </c>
      <c r="J52" s="264">
        <v>33218</v>
      </c>
      <c r="K52" s="264">
        <v>33371</v>
      </c>
      <c r="L52" s="264">
        <v>32656</v>
      </c>
      <c r="M52" s="268">
        <v>31176</v>
      </c>
    </row>
    <row r="53" spans="2:13" ht="27.75" customHeight="1" x14ac:dyDescent="0.15">
      <c r="B53" s="1054" t="s">
        <v>49</v>
      </c>
      <c r="C53" s="1055"/>
      <c r="D53" s="221"/>
      <c r="E53" s="1062" t="s">
        <v>95</v>
      </c>
      <c r="F53" s="1062"/>
      <c r="G53" s="1062"/>
      <c r="H53" s="1063"/>
      <c r="I53" s="261">
        <v>-6481</v>
      </c>
      <c r="J53" s="265">
        <v>-5750</v>
      </c>
      <c r="K53" s="265">
        <v>-3801</v>
      </c>
      <c r="L53" s="265">
        <v>-4221</v>
      </c>
      <c r="M53" s="269">
        <v>-4312</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KODRHmBEUNqBeWUJSm2CnfcwWcR/Bkw/9Thp+dNGdxEq1WGGh5hWb7XIH4YIrwpDa/r51ptUPDaojTntN3ni3Q==" saltValue="VxomO+78Wi1w21gZ7xYKd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7</v>
      </c>
      <c r="C54" s="276"/>
      <c r="D54" s="276"/>
      <c r="E54" s="277" t="s">
        <v>16</v>
      </c>
      <c r="F54" s="278" t="s">
        <v>524</v>
      </c>
      <c r="G54" s="278" t="s">
        <v>525</v>
      </c>
      <c r="H54" s="286" t="s">
        <v>526</v>
      </c>
    </row>
    <row r="55" spans="2:8" ht="52.5" customHeight="1" x14ac:dyDescent="0.15">
      <c r="B55" s="271"/>
      <c r="C55" s="1079" t="s">
        <v>99</v>
      </c>
      <c r="D55" s="1079"/>
      <c r="E55" s="1080"/>
      <c r="F55" s="279">
        <v>3238</v>
      </c>
      <c r="G55" s="279">
        <v>3642</v>
      </c>
      <c r="H55" s="287">
        <v>3617</v>
      </c>
    </row>
    <row r="56" spans="2:8" ht="52.5" customHeight="1" x14ac:dyDescent="0.15">
      <c r="B56" s="272"/>
      <c r="C56" s="1081" t="s">
        <v>102</v>
      </c>
      <c r="D56" s="1081"/>
      <c r="E56" s="1082"/>
      <c r="F56" s="280">
        <v>313</v>
      </c>
      <c r="G56" s="280">
        <v>313</v>
      </c>
      <c r="H56" s="288">
        <v>314</v>
      </c>
    </row>
    <row r="57" spans="2:8" ht="53.25" customHeight="1" x14ac:dyDescent="0.15">
      <c r="B57" s="272"/>
      <c r="C57" s="1083" t="s">
        <v>73</v>
      </c>
      <c r="D57" s="1083"/>
      <c r="E57" s="1084"/>
      <c r="F57" s="281">
        <v>4325</v>
      </c>
      <c r="G57" s="281">
        <v>5288</v>
      </c>
      <c r="H57" s="289">
        <v>6264</v>
      </c>
    </row>
    <row r="58" spans="2:8" ht="45.75" customHeight="1" x14ac:dyDescent="0.15">
      <c r="B58" s="273"/>
      <c r="C58" s="1071" t="s">
        <v>540</v>
      </c>
      <c r="D58" s="1072"/>
      <c r="E58" s="1073"/>
      <c r="F58" s="282">
        <v>945</v>
      </c>
      <c r="G58" s="282">
        <v>2536</v>
      </c>
      <c r="H58" s="290">
        <v>3300</v>
      </c>
    </row>
    <row r="59" spans="2:8" ht="45.75" customHeight="1" x14ac:dyDescent="0.15">
      <c r="B59" s="273"/>
      <c r="C59" s="1071" t="s">
        <v>486</v>
      </c>
      <c r="D59" s="1072"/>
      <c r="E59" s="1073"/>
      <c r="F59" s="282">
        <v>1825</v>
      </c>
      <c r="G59" s="282">
        <v>2053</v>
      </c>
      <c r="H59" s="290">
        <v>2025</v>
      </c>
    </row>
    <row r="60" spans="2:8" ht="45.75" customHeight="1" x14ac:dyDescent="0.15">
      <c r="B60" s="273"/>
      <c r="C60" s="1071" t="s">
        <v>543</v>
      </c>
      <c r="D60" s="1072"/>
      <c r="E60" s="1073"/>
      <c r="F60" s="282">
        <v>1</v>
      </c>
      <c r="G60" s="282">
        <v>1</v>
      </c>
      <c r="H60" s="290">
        <v>301</v>
      </c>
    </row>
    <row r="61" spans="2:8" ht="45.75" customHeight="1" x14ac:dyDescent="0.15">
      <c r="B61" s="273"/>
      <c r="C61" s="1071" t="s">
        <v>541</v>
      </c>
      <c r="D61" s="1072"/>
      <c r="E61" s="1073"/>
      <c r="F61" s="282">
        <v>40</v>
      </c>
      <c r="G61" s="282">
        <v>119</v>
      </c>
      <c r="H61" s="290">
        <v>223</v>
      </c>
    </row>
    <row r="62" spans="2:8" ht="45.75" customHeight="1" x14ac:dyDescent="0.15">
      <c r="B62" s="274"/>
      <c r="C62" s="1074" t="s">
        <v>542</v>
      </c>
      <c r="D62" s="1075"/>
      <c r="E62" s="1076"/>
      <c r="F62" s="283">
        <v>1318</v>
      </c>
      <c r="G62" s="283">
        <v>319</v>
      </c>
      <c r="H62" s="291">
        <v>191</v>
      </c>
    </row>
    <row r="63" spans="2:8" ht="52.5" customHeight="1" x14ac:dyDescent="0.15">
      <c r="B63" s="275"/>
      <c r="C63" s="1077" t="s">
        <v>105</v>
      </c>
      <c r="D63" s="1077"/>
      <c r="E63" s="1078"/>
      <c r="F63" s="284">
        <v>7875</v>
      </c>
      <c r="G63" s="284">
        <v>9243</v>
      </c>
      <c r="H63" s="292">
        <v>10195</v>
      </c>
    </row>
    <row r="64" spans="2:8" x14ac:dyDescent="0.15"/>
  </sheetData>
  <sheetProtection algorithmName="SHA-512" hashValue="sEXp3l3XWTShSbTlXyoIMhD0T3smOau8Y72750eMtZO9/6OiyBcN/GnLG7vDwn4BOwGACQjUkvwbNDT+g2KK1A==" saltValue="4XI7RJa8Hulm5R5ZLVbQW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521</v>
      </c>
      <c r="G2" s="148"/>
      <c r="H2" s="158"/>
    </row>
    <row r="3" spans="1:8" x14ac:dyDescent="0.15">
      <c r="A3" s="114" t="s">
        <v>498</v>
      </c>
      <c r="B3" s="106"/>
      <c r="C3" s="301"/>
      <c r="D3" s="304">
        <v>34428</v>
      </c>
      <c r="E3" s="306"/>
      <c r="F3" s="309">
        <v>54684</v>
      </c>
      <c r="G3" s="311"/>
      <c r="H3" s="314"/>
    </row>
    <row r="4" spans="1:8" x14ac:dyDescent="0.15">
      <c r="A4" s="99"/>
      <c r="B4" s="105"/>
      <c r="C4" s="302"/>
      <c r="D4" s="305">
        <v>20993</v>
      </c>
      <c r="E4" s="307"/>
      <c r="F4" s="310">
        <v>32829</v>
      </c>
      <c r="G4" s="312"/>
      <c r="H4" s="315"/>
    </row>
    <row r="5" spans="1:8" x14ac:dyDescent="0.15">
      <c r="A5" s="114" t="s">
        <v>518</v>
      </c>
      <c r="B5" s="106"/>
      <c r="C5" s="301"/>
      <c r="D5" s="304">
        <v>41926</v>
      </c>
      <c r="E5" s="306"/>
      <c r="F5" s="309">
        <v>62383</v>
      </c>
      <c r="G5" s="311"/>
      <c r="H5" s="314"/>
    </row>
    <row r="6" spans="1:8" x14ac:dyDescent="0.15">
      <c r="A6" s="99"/>
      <c r="B6" s="105"/>
      <c r="C6" s="302"/>
      <c r="D6" s="305">
        <v>19574</v>
      </c>
      <c r="E6" s="307"/>
      <c r="F6" s="310">
        <v>35325</v>
      </c>
      <c r="G6" s="312"/>
      <c r="H6" s="315"/>
    </row>
    <row r="7" spans="1:8" x14ac:dyDescent="0.15">
      <c r="A7" s="114" t="s">
        <v>472</v>
      </c>
      <c r="B7" s="106"/>
      <c r="C7" s="301"/>
      <c r="D7" s="304">
        <v>62785</v>
      </c>
      <c r="E7" s="306"/>
      <c r="F7" s="309">
        <v>63812</v>
      </c>
      <c r="G7" s="311"/>
      <c r="H7" s="314"/>
    </row>
    <row r="8" spans="1:8" x14ac:dyDescent="0.15">
      <c r="A8" s="99"/>
      <c r="B8" s="105"/>
      <c r="C8" s="302"/>
      <c r="D8" s="305">
        <v>39485</v>
      </c>
      <c r="E8" s="307"/>
      <c r="F8" s="310">
        <v>33848</v>
      </c>
      <c r="G8" s="312"/>
      <c r="H8" s="315"/>
    </row>
    <row r="9" spans="1:8" x14ac:dyDescent="0.15">
      <c r="A9" s="114" t="s">
        <v>519</v>
      </c>
      <c r="B9" s="106"/>
      <c r="C9" s="301"/>
      <c r="D9" s="304">
        <v>68905</v>
      </c>
      <c r="E9" s="306"/>
      <c r="F9" s="309">
        <v>54225</v>
      </c>
      <c r="G9" s="311"/>
      <c r="H9" s="314"/>
    </row>
    <row r="10" spans="1:8" x14ac:dyDescent="0.15">
      <c r="A10" s="99"/>
      <c r="B10" s="105"/>
      <c r="C10" s="302"/>
      <c r="D10" s="305">
        <v>48476</v>
      </c>
      <c r="E10" s="307"/>
      <c r="F10" s="310">
        <v>27337</v>
      </c>
      <c r="G10" s="312"/>
      <c r="H10" s="315"/>
    </row>
    <row r="11" spans="1:8" x14ac:dyDescent="0.15">
      <c r="A11" s="114" t="s">
        <v>137</v>
      </c>
      <c r="B11" s="106"/>
      <c r="C11" s="301"/>
      <c r="D11" s="304">
        <v>69302</v>
      </c>
      <c r="E11" s="306"/>
      <c r="F11" s="309">
        <v>54016</v>
      </c>
      <c r="G11" s="311"/>
      <c r="H11" s="314"/>
    </row>
    <row r="12" spans="1:8" x14ac:dyDescent="0.15">
      <c r="A12" s="99"/>
      <c r="B12" s="105"/>
      <c r="C12" s="303"/>
      <c r="D12" s="305">
        <v>44408</v>
      </c>
      <c r="E12" s="307"/>
      <c r="F12" s="310">
        <v>28078</v>
      </c>
      <c r="G12" s="312"/>
      <c r="H12" s="315"/>
    </row>
    <row r="13" spans="1:8" x14ac:dyDescent="0.15">
      <c r="A13" s="114"/>
      <c r="B13" s="106"/>
      <c r="C13" s="301"/>
      <c r="D13" s="304">
        <v>55469</v>
      </c>
      <c r="E13" s="306"/>
      <c r="F13" s="309">
        <v>57824</v>
      </c>
      <c r="G13" s="313"/>
      <c r="H13" s="314"/>
    </row>
    <row r="14" spans="1:8" x14ac:dyDescent="0.15">
      <c r="A14" s="99"/>
      <c r="B14" s="105"/>
      <c r="C14" s="302"/>
      <c r="D14" s="305">
        <v>34587</v>
      </c>
      <c r="E14" s="307"/>
      <c r="F14" s="310">
        <v>31483</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85</v>
      </c>
      <c r="B19" s="294">
        <f>ROUND(VALUE(SUBSTITUTE(実質収支比率等に係る経年分析!F$48,"▲","-")),2)</f>
        <v>4.42</v>
      </c>
      <c r="C19" s="294">
        <f>ROUND(VALUE(SUBSTITUTE(実質収支比率等に係る経年分析!G$48,"▲","-")),2)</f>
        <v>4.6399999999999997</v>
      </c>
      <c r="D19" s="294">
        <f>ROUND(VALUE(SUBSTITUTE(実質収支比率等に係る経年分析!H$48,"▲","-")),2)</f>
        <v>7.17</v>
      </c>
      <c r="E19" s="294">
        <f>ROUND(VALUE(SUBSTITUTE(実質収支比率等に係る経年分析!I$48,"▲","-")),2)</f>
        <v>6.81</v>
      </c>
      <c r="F19" s="294">
        <f>ROUND(VALUE(SUBSTITUTE(実質収支比率等に係る経年分析!J$48,"▲","-")),2)</f>
        <v>5.3</v>
      </c>
    </row>
    <row r="20" spans="1:11" x14ac:dyDescent="0.15">
      <c r="A20" s="294" t="s">
        <v>33</v>
      </c>
      <c r="B20" s="294">
        <f>ROUND(VALUE(SUBSTITUTE(実質収支比率等に係る経年分析!F$47,"▲","-")),2)</f>
        <v>17.97</v>
      </c>
      <c r="C20" s="294">
        <f>ROUND(VALUE(SUBSTITUTE(実質収支比率等に係る経年分析!G$47,"▲","-")),2)</f>
        <v>15.52</v>
      </c>
      <c r="D20" s="294">
        <f>ROUND(VALUE(SUBSTITUTE(実質収支比率等に係る経年分析!H$47,"▲","-")),2)</f>
        <v>13.95</v>
      </c>
      <c r="E20" s="294">
        <f>ROUND(VALUE(SUBSTITUTE(実質収支比率等に係る経年分析!I$47,"▲","-")),2)</f>
        <v>15.12</v>
      </c>
      <c r="F20" s="294">
        <f>ROUND(VALUE(SUBSTITUTE(実質収支比率等に係る経年分析!J$47,"▲","-")),2)</f>
        <v>15.42</v>
      </c>
    </row>
    <row r="21" spans="1:11" x14ac:dyDescent="0.15">
      <c r="A21" s="294" t="s">
        <v>109</v>
      </c>
      <c r="B21" s="294">
        <f>IF(ISNUMBER(VALUE(SUBSTITUTE(実質収支比率等に係る経年分析!F$49,"▲","-"))),ROUND(VALUE(SUBSTITUTE(実質収支比率等に係る経年分析!F$49,"▲","-")),2),NA())</f>
        <v>2.52</v>
      </c>
      <c r="C21" s="294">
        <f>IF(ISNUMBER(VALUE(SUBSTITUTE(実質収支比率等に係る経年分析!G$49,"▲","-"))),ROUND(VALUE(SUBSTITUTE(実質収支比率等に係る経年分析!G$49,"▲","-")),2),NA())</f>
        <v>-2.2599999999999998</v>
      </c>
      <c r="D21" s="294">
        <f>IF(ISNUMBER(VALUE(SUBSTITUTE(実質収支比率等に係る経年分析!H$49,"▲","-"))),ROUND(VALUE(SUBSTITUTE(実質収支比率等に係る経年分析!H$49,"▲","-")),2),NA())</f>
        <v>1.34</v>
      </c>
      <c r="E21" s="294">
        <f>IF(ISNUMBER(VALUE(SUBSTITUTE(実質収支比率等に係る経年分析!I$49,"▲","-"))),ROUND(VALUE(SUBSTITUTE(実質収支比率等に係る経年分析!I$49,"▲","-")),2),NA())</f>
        <v>1.58</v>
      </c>
      <c r="F21" s="294">
        <f>IF(ISNUMBER(VALUE(SUBSTITUTE(実質収支比率等に係る経年分析!J$49,"▲","-"))),ROUND(VALUE(SUBSTITUTE(実質収支比率等に係る経年分析!J$49,"▲","-")),2),NA())</f>
        <v>-1.79</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110</v>
      </c>
      <c r="C26" s="295" t="s">
        <v>71</v>
      </c>
      <c r="D26" s="295" t="s">
        <v>110</v>
      </c>
      <c r="E26" s="295" t="s">
        <v>71</v>
      </c>
      <c r="F26" s="295" t="s">
        <v>110</v>
      </c>
      <c r="G26" s="295" t="s">
        <v>71</v>
      </c>
      <c r="H26" s="295" t="s">
        <v>110</v>
      </c>
      <c r="I26" s="295" t="s">
        <v>71</v>
      </c>
      <c r="J26" s="295" t="s">
        <v>110</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0.28999999999999998</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3.81</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公設地方卸売市場事業費特別会計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0.08</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1.31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0.75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1.32</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2.0699999999999998</v>
      </c>
    </row>
    <row r="33" spans="1:16" x14ac:dyDescent="0.15">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0.73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0.74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0.63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0.78</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2.09</v>
      </c>
    </row>
    <row r="34" spans="1:16" x14ac:dyDescent="0.15">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0.75</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1.69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2.2799999999999998</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4.42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4.63</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7.15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5.3</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14.17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14.22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14.48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14.17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14.61</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15">
      <c r="A42" s="296" t="s">
        <v>115</v>
      </c>
      <c r="B42" s="296"/>
      <c r="C42" s="296"/>
      <c r="D42" s="296">
        <f>'実質公債費比率（分子）の構造'!K$52</f>
        <v>4191</v>
      </c>
      <c r="E42" s="296"/>
      <c r="F42" s="296"/>
      <c r="G42" s="296">
        <f>'実質公債費比率（分子）の構造'!L$52</f>
        <v>4180</v>
      </c>
      <c r="H42" s="296"/>
      <c r="I42" s="296"/>
      <c r="J42" s="296">
        <f>'実質公債費比率（分子）の構造'!M$52</f>
        <v>3913</v>
      </c>
      <c r="K42" s="296"/>
      <c r="L42" s="296"/>
      <c r="M42" s="296">
        <f>'実質公債費比率（分子）の構造'!N$52</f>
        <v>3699</v>
      </c>
      <c r="N42" s="296"/>
      <c r="O42" s="296"/>
      <c r="P42" s="296">
        <f>'実質公債費比率（分子）の構造'!O$52</f>
        <v>3700</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16</v>
      </c>
      <c r="C45" s="296"/>
      <c r="D45" s="296"/>
      <c r="E45" s="296">
        <f>'実質公債費比率（分子）の構造'!L$49</f>
        <v>16</v>
      </c>
      <c r="F45" s="296"/>
      <c r="G45" s="296"/>
      <c r="H45" s="296">
        <f>'実質公債費比率（分子）の構造'!M$49</f>
        <v>16</v>
      </c>
      <c r="I45" s="296"/>
      <c r="J45" s="296"/>
      <c r="K45" s="296">
        <f>'実質公債費比率（分子）の構造'!N$49</f>
        <v>15</v>
      </c>
      <c r="L45" s="296"/>
      <c r="M45" s="296"/>
      <c r="N45" s="296">
        <f>'実質公債費比率（分子）の構造'!O$49</f>
        <v>15</v>
      </c>
      <c r="O45" s="296"/>
      <c r="P45" s="296"/>
    </row>
    <row r="46" spans="1:16" x14ac:dyDescent="0.15">
      <c r="A46" s="296" t="s">
        <v>38</v>
      </c>
      <c r="B46" s="296">
        <f>'実質公債費比率（分子）の構造'!K$48</f>
        <v>1144</v>
      </c>
      <c r="C46" s="296"/>
      <c r="D46" s="296"/>
      <c r="E46" s="296">
        <f>'実質公債費比率（分子）の構造'!L$48</f>
        <v>1037</v>
      </c>
      <c r="F46" s="296"/>
      <c r="G46" s="296"/>
      <c r="H46" s="296">
        <f>'実質公債費比率（分子）の構造'!M$48</f>
        <v>798</v>
      </c>
      <c r="I46" s="296"/>
      <c r="J46" s="296"/>
      <c r="K46" s="296">
        <f>'実質公債費比率（分子）の構造'!N$48</f>
        <v>703</v>
      </c>
      <c r="L46" s="296"/>
      <c r="M46" s="296"/>
      <c r="N46" s="296">
        <f>'実質公債費比率（分子）の構造'!O$48</f>
        <v>767</v>
      </c>
      <c r="O46" s="296"/>
      <c r="P46" s="296"/>
    </row>
    <row r="47" spans="1:16" x14ac:dyDescent="0.15">
      <c r="A47" s="296" t="s">
        <v>32</v>
      </c>
      <c r="B47" s="296">
        <f>'実質公債費比率（分子）の構造'!K$47</f>
        <v>102</v>
      </c>
      <c r="C47" s="296"/>
      <c r="D47" s="296"/>
      <c r="E47" s="296">
        <f>'実質公債費比率（分子）の構造'!L$47</f>
        <v>102</v>
      </c>
      <c r="F47" s="296"/>
      <c r="G47" s="296"/>
      <c r="H47" s="296">
        <f>'実質公債費比率（分子）の構造'!M$47</f>
        <v>102</v>
      </c>
      <c r="I47" s="296"/>
      <c r="J47" s="296"/>
      <c r="K47" s="296">
        <f>'実質公債費比率（分子）の構造'!N$47</f>
        <v>102</v>
      </c>
      <c r="L47" s="296"/>
      <c r="M47" s="296"/>
      <c r="N47" s="296">
        <f>'実質公債費比率（分子）の構造'!O$47</f>
        <v>102</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3444</v>
      </c>
      <c r="C49" s="296"/>
      <c r="D49" s="296"/>
      <c r="E49" s="296">
        <f>'実質公債費比率（分子）の構造'!L$45</f>
        <v>3526</v>
      </c>
      <c r="F49" s="296"/>
      <c r="G49" s="296"/>
      <c r="H49" s="296">
        <f>'実質公債費比率（分子）の構造'!M$45</f>
        <v>3319</v>
      </c>
      <c r="I49" s="296"/>
      <c r="J49" s="296"/>
      <c r="K49" s="296">
        <f>'実質公債費比率（分子）の構造'!N$45</f>
        <v>3232</v>
      </c>
      <c r="L49" s="296"/>
      <c r="M49" s="296"/>
      <c r="N49" s="296">
        <f>'実質公債費比率（分子）の構造'!O$45</f>
        <v>3282</v>
      </c>
      <c r="O49" s="296"/>
      <c r="P49" s="296"/>
    </row>
    <row r="50" spans="1:16" x14ac:dyDescent="0.15">
      <c r="A50" s="296" t="s">
        <v>52</v>
      </c>
      <c r="B50" s="296" t="e">
        <f>NA()</f>
        <v>#N/A</v>
      </c>
      <c r="C50" s="296">
        <f>IF(ISNUMBER('実質公債費比率（分子）の構造'!K$53),'実質公債費比率（分子）の構造'!K$53,NA())</f>
        <v>515</v>
      </c>
      <c r="D50" s="296" t="e">
        <f>NA()</f>
        <v>#N/A</v>
      </c>
      <c r="E50" s="296" t="e">
        <f>NA()</f>
        <v>#N/A</v>
      </c>
      <c r="F50" s="296">
        <f>IF(ISNUMBER('実質公債費比率（分子）の構造'!L$53),'実質公債費比率（分子）の構造'!L$53,NA())</f>
        <v>501</v>
      </c>
      <c r="G50" s="296" t="e">
        <f>NA()</f>
        <v>#N/A</v>
      </c>
      <c r="H50" s="296" t="e">
        <f>NA()</f>
        <v>#N/A</v>
      </c>
      <c r="I50" s="296">
        <f>IF(ISNUMBER('実質公債費比率（分子）の構造'!M$53),'実質公債費比率（分子）の構造'!M$53,NA())</f>
        <v>322</v>
      </c>
      <c r="J50" s="296" t="e">
        <f>NA()</f>
        <v>#N/A</v>
      </c>
      <c r="K50" s="296" t="e">
        <f>NA()</f>
        <v>#N/A</v>
      </c>
      <c r="L50" s="296">
        <f>IF(ISNUMBER('実質公債費比率（分子）の構造'!N$53),'実質公債費比率（分子）の構造'!N$53,NA())</f>
        <v>353</v>
      </c>
      <c r="M50" s="296" t="e">
        <f>NA()</f>
        <v>#N/A</v>
      </c>
      <c r="N50" s="296" t="e">
        <f>NA()</f>
        <v>#N/A</v>
      </c>
      <c r="O50" s="296">
        <f>IF(ISNUMBER('実質公債費比率（分子）の構造'!O$53),'実質公債費比率（分子）の構造'!O$53,NA())</f>
        <v>466</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42</v>
      </c>
      <c r="B56" s="295"/>
      <c r="C56" s="295"/>
      <c r="D56" s="295">
        <f>'将来負担比率（分子）の構造'!I$52</f>
        <v>34041</v>
      </c>
      <c r="E56" s="295"/>
      <c r="F56" s="295"/>
      <c r="G56" s="295">
        <f>'将来負担比率（分子）の構造'!J$52</f>
        <v>33218</v>
      </c>
      <c r="H56" s="295"/>
      <c r="I56" s="295"/>
      <c r="J56" s="295">
        <f>'将来負担比率（分子）の構造'!K$52</f>
        <v>33371</v>
      </c>
      <c r="K56" s="295"/>
      <c r="L56" s="295"/>
      <c r="M56" s="295">
        <f>'将来負担比率（分子）の構造'!L$52</f>
        <v>32656</v>
      </c>
      <c r="N56" s="295"/>
      <c r="O56" s="295"/>
      <c r="P56" s="295">
        <f>'将来負担比率（分子）の構造'!M$52</f>
        <v>31176</v>
      </c>
    </row>
    <row r="57" spans="1:16" x14ac:dyDescent="0.15">
      <c r="A57" s="295" t="s">
        <v>93</v>
      </c>
      <c r="B57" s="295"/>
      <c r="C57" s="295"/>
      <c r="D57" s="295">
        <f>'将来負担比率（分子）の構造'!I$51</f>
        <v>4146</v>
      </c>
      <c r="E57" s="295"/>
      <c r="F57" s="295"/>
      <c r="G57" s="295">
        <f>'将来負担比率（分子）の構造'!J$51</f>
        <v>3854</v>
      </c>
      <c r="H57" s="295"/>
      <c r="I57" s="295"/>
      <c r="J57" s="295">
        <f>'将来負担比率（分子）の構造'!K$51</f>
        <v>3508</v>
      </c>
      <c r="K57" s="295"/>
      <c r="L57" s="295"/>
      <c r="M57" s="295">
        <f>'将来負担比率（分子）の構造'!L$51</f>
        <v>3014</v>
      </c>
      <c r="N57" s="295"/>
      <c r="O57" s="295"/>
      <c r="P57" s="295">
        <f>'将来負担比率（分子）の構造'!M$51</f>
        <v>2632</v>
      </c>
    </row>
    <row r="58" spans="1:16" x14ac:dyDescent="0.15">
      <c r="A58" s="295" t="s">
        <v>90</v>
      </c>
      <c r="B58" s="295"/>
      <c r="C58" s="295"/>
      <c r="D58" s="295">
        <f>'将来負担比率（分子）の構造'!I$50</f>
        <v>12192</v>
      </c>
      <c r="E58" s="295"/>
      <c r="F58" s="295"/>
      <c r="G58" s="295">
        <f>'将来負担比率（分子）の構造'!J$50</f>
        <v>11290</v>
      </c>
      <c r="H58" s="295"/>
      <c r="I58" s="295"/>
      <c r="J58" s="295">
        <f>'将来負担比率（分子）の構造'!K$50</f>
        <v>9439</v>
      </c>
      <c r="K58" s="295"/>
      <c r="L58" s="295"/>
      <c r="M58" s="295">
        <f>'将来負担比率（分子）の構造'!L$50</f>
        <v>10710</v>
      </c>
      <c r="N58" s="295"/>
      <c r="O58" s="295"/>
      <c r="P58" s="295">
        <f>'将来負担比率（分子）の構造'!M$50</f>
        <v>11746</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f>'将来負担比率（分子）の構造'!I$46</f>
        <v>57</v>
      </c>
      <c r="C61" s="295"/>
      <c r="D61" s="295"/>
      <c r="E61" s="295">
        <f>'将来負担比率（分子）の構造'!J$46</f>
        <v>15</v>
      </c>
      <c r="F61" s="295"/>
      <c r="G61" s="295"/>
      <c r="H61" s="295">
        <f>'将来負担比率（分子）の構造'!K$46</f>
        <v>15</v>
      </c>
      <c r="I61" s="295"/>
      <c r="J61" s="295"/>
      <c r="K61" s="295">
        <f>'将来負担比率（分子）の構造'!L$46</f>
        <v>15</v>
      </c>
      <c r="L61" s="295"/>
      <c r="M61" s="295"/>
      <c r="N61" s="295">
        <f>'将来負担比率（分子）の構造'!M$46</f>
        <v>14</v>
      </c>
      <c r="O61" s="295"/>
      <c r="P61" s="295"/>
    </row>
    <row r="62" spans="1:16" x14ac:dyDescent="0.15">
      <c r="A62" s="295" t="s">
        <v>80</v>
      </c>
      <c r="B62" s="295">
        <f>'将来負担比率（分子）の構造'!I$45</f>
        <v>6425</v>
      </c>
      <c r="C62" s="295"/>
      <c r="D62" s="295"/>
      <c r="E62" s="295">
        <f>'将来負担比率（分子）の構造'!J$45</f>
        <v>6281</v>
      </c>
      <c r="F62" s="295"/>
      <c r="G62" s="295"/>
      <c r="H62" s="295">
        <f>'将来負担比率（分子）の構造'!K$45</f>
        <v>6115</v>
      </c>
      <c r="I62" s="295"/>
      <c r="J62" s="295"/>
      <c r="K62" s="295">
        <f>'将来負担比率（分子）の構造'!L$45</f>
        <v>6016</v>
      </c>
      <c r="L62" s="295"/>
      <c r="M62" s="295"/>
      <c r="N62" s="295">
        <f>'将来負担比率（分子）の構造'!M$45</f>
        <v>5645</v>
      </c>
      <c r="O62" s="295"/>
      <c r="P62" s="295"/>
    </row>
    <row r="63" spans="1:16" x14ac:dyDescent="0.15">
      <c r="A63" s="295" t="s">
        <v>17</v>
      </c>
      <c r="B63" s="295">
        <f>'将来負担比率（分子）の構造'!I$44</f>
        <v>85</v>
      </c>
      <c r="C63" s="295"/>
      <c r="D63" s="295"/>
      <c r="E63" s="295">
        <f>'将来負担比率（分子）の構造'!J$44</f>
        <v>64</v>
      </c>
      <c r="F63" s="295"/>
      <c r="G63" s="295"/>
      <c r="H63" s="295">
        <f>'将来負担比率（分子）の構造'!K$44</f>
        <v>43</v>
      </c>
      <c r="I63" s="295"/>
      <c r="J63" s="295"/>
      <c r="K63" s="295">
        <f>'将来負担比率（分子）の構造'!L$44</f>
        <v>21</v>
      </c>
      <c r="L63" s="295"/>
      <c r="M63" s="295"/>
      <c r="N63" s="295" t="str">
        <f>'将来負担比率（分子）の構造'!M$44</f>
        <v>-</v>
      </c>
      <c r="O63" s="295"/>
      <c r="P63" s="295"/>
    </row>
    <row r="64" spans="1:16" x14ac:dyDescent="0.15">
      <c r="A64" s="295" t="s">
        <v>77</v>
      </c>
      <c r="B64" s="295">
        <f>'将来負担比率（分子）の構造'!I$43</f>
        <v>10665</v>
      </c>
      <c r="C64" s="295"/>
      <c r="D64" s="295"/>
      <c r="E64" s="295">
        <f>'将来負担比率（分子）の構造'!J$43</f>
        <v>10193</v>
      </c>
      <c r="F64" s="295"/>
      <c r="G64" s="295"/>
      <c r="H64" s="295">
        <f>'将来負担比率（分子）の構造'!K$43</f>
        <v>8923</v>
      </c>
      <c r="I64" s="295"/>
      <c r="J64" s="295"/>
      <c r="K64" s="295">
        <f>'将来負担比率（分子）の構造'!L$43</f>
        <v>7602</v>
      </c>
      <c r="L64" s="295"/>
      <c r="M64" s="295"/>
      <c r="N64" s="295">
        <f>'将来負担比率（分子）の構造'!M$43</f>
        <v>6727</v>
      </c>
      <c r="O64" s="295"/>
      <c r="P64" s="295"/>
    </row>
    <row r="65" spans="1:16" x14ac:dyDescent="0.15">
      <c r="A65" s="295" t="s">
        <v>76</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68</v>
      </c>
      <c r="B66" s="295">
        <f>'将来負担比率（分子）の構造'!I$41</f>
        <v>26665</v>
      </c>
      <c r="C66" s="295"/>
      <c r="D66" s="295"/>
      <c r="E66" s="295">
        <f>'将来負担比率（分子）の構造'!J$41</f>
        <v>26060</v>
      </c>
      <c r="F66" s="295"/>
      <c r="G66" s="295"/>
      <c r="H66" s="295">
        <f>'将来負担比率（分子）の構造'!K$41</f>
        <v>27421</v>
      </c>
      <c r="I66" s="295"/>
      <c r="J66" s="295"/>
      <c r="K66" s="295">
        <f>'将来負担比率（分子）の構造'!L$41</f>
        <v>28504</v>
      </c>
      <c r="L66" s="295"/>
      <c r="M66" s="295"/>
      <c r="N66" s="295">
        <f>'将来負担比率（分子）の構造'!M$41</f>
        <v>28857</v>
      </c>
      <c r="O66" s="295"/>
      <c r="P66" s="295"/>
    </row>
    <row r="67" spans="1:16" x14ac:dyDescent="0.15">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3238</v>
      </c>
      <c r="C72" s="299">
        <f>基金残高に係る経年分析!G55</f>
        <v>3642</v>
      </c>
      <c r="D72" s="299">
        <f>基金残高に係る経年分析!H55</f>
        <v>3617</v>
      </c>
    </row>
    <row r="73" spans="1:16" x14ac:dyDescent="0.15">
      <c r="A73" s="297" t="s">
        <v>131</v>
      </c>
      <c r="B73" s="299">
        <f>基金残高に係る経年分析!F56</f>
        <v>313</v>
      </c>
      <c r="C73" s="299">
        <f>基金残高に係る経年分析!G56</f>
        <v>313</v>
      </c>
      <c r="D73" s="299">
        <f>基金残高に係る経年分析!H56</f>
        <v>314</v>
      </c>
    </row>
    <row r="74" spans="1:16" x14ac:dyDescent="0.15">
      <c r="A74" s="297" t="s">
        <v>133</v>
      </c>
      <c r="B74" s="299">
        <f>基金残高に係る経年分析!F57</f>
        <v>4325</v>
      </c>
      <c r="C74" s="299">
        <f>基金残高に係る経年分析!G57</f>
        <v>5288</v>
      </c>
      <c r="D74" s="299">
        <f>基金残高に係る経年分析!H57</f>
        <v>6264</v>
      </c>
    </row>
  </sheetData>
  <sheetProtection algorithmName="SHA-512" hashValue="HyXqUfVQse6gjA0jJgwdjPbcYfepSlF7Yw8OhW647k10dSa2si6/C5l+WVlUqZj0YjUrd+zJrrVOEoNho4tBGg==" saltValue="BiggILYw57+IbSIW+JWY0Q==" spinCount="100000" sheet="1" objects="1" scenarios="1"/>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127</v>
      </c>
      <c r="DI1" s="553"/>
      <c r="DJ1" s="553"/>
      <c r="DK1" s="553"/>
      <c r="DL1" s="553"/>
      <c r="DM1" s="553"/>
      <c r="DN1" s="554"/>
      <c r="DO1" s="1"/>
      <c r="DP1" s="552" t="s">
        <v>305</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15">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0" t="s">
        <v>112</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311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15">
      <c r="B4" s="340" t="s">
        <v>7</v>
      </c>
      <c r="C4" s="341"/>
      <c r="D4" s="341"/>
      <c r="E4" s="341"/>
      <c r="F4" s="341"/>
      <c r="G4" s="341"/>
      <c r="H4" s="341"/>
      <c r="I4" s="341"/>
      <c r="J4" s="341"/>
      <c r="K4" s="341"/>
      <c r="L4" s="341"/>
      <c r="M4" s="341"/>
      <c r="N4" s="341"/>
      <c r="O4" s="341"/>
      <c r="P4" s="341"/>
      <c r="Q4" s="390"/>
      <c r="R4" s="340" t="s">
        <v>314</v>
      </c>
      <c r="S4" s="341"/>
      <c r="T4" s="341"/>
      <c r="U4" s="341"/>
      <c r="V4" s="341"/>
      <c r="W4" s="341"/>
      <c r="X4" s="341"/>
      <c r="Y4" s="390"/>
      <c r="Z4" s="340" t="s">
        <v>317</v>
      </c>
      <c r="AA4" s="341"/>
      <c r="AB4" s="341"/>
      <c r="AC4" s="390"/>
      <c r="AD4" s="340" t="s">
        <v>259</v>
      </c>
      <c r="AE4" s="341"/>
      <c r="AF4" s="341"/>
      <c r="AG4" s="341"/>
      <c r="AH4" s="341"/>
      <c r="AI4" s="341"/>
      <c r="AJ4" s="341"/>
      <c r="AK4" s="390"/>
      <c r="AL4" s="340" t="s">
        <v>317</v>
      </c>
      <c r="AM4" s="341"/>
      <c r="AN4" s="341"/>
      <c r="AO4" s="390"/>
      <c r="AP4" s="555" t="s">
        <v>320</v>
      </c>
      <c r="AQ4" s="555"/>
      <c r="AR4" s="555"/>
      <c r="AS4" s="555"/>
      <c r="AT4" s="555"/>
      <c r="AU4" s="555"/>
      <c r="AV4" s="555"/>
      <c r="AW4" s="555"/>
      <c r="AX4" s="555"/>
      <c r="AY4" s="555"/>
      <c r="AZ4" s="555"/>
      <c r="BA4" s="555"/>
      <c r="BB4" s="555"/>
      <c r="BC4" s="555"/>
      <c r="BD4" s="555"/>
      <c r="BE4" s="555"/>
      <c r="BF4" s="555"/>
      <c r="BG4" s="555" t="s">
        <v>295</v>
      </c>
      <c r="BH4" s="555"/>
      <c r="BI4" s="555"/>
      <c r="BJ4" s="555"/>
      <c r="BK4" s="555"/>
      <c r="BL4" s="555"/>
      <c r="BM4" s="555"/>
      <c r="BN4" s="555"/>
      <c r="BO4" s="555" t="s">
        <v>317</v>
      </c>
      <c r="BP4" s="555"/>
      <c r="BQ4" s="555"/>
      <c r="BR4" s="555"/>
      <c r="BS4" s="555" t="s">
        <v>321</v>
      </c>
      <c r="BT4" s="555"/>
      <c r="BU4" s="555"/>
      <c r="BV4" s="555"/>
      <c r="BW4" s="555"/>
      <c r="BX4" s="555"/>
      <c r="BY4" s="555"/>
      <c r="BZ4" s="555"/>
      <c r="CA4" s="555"/>
      <c r="CB4" s="555"/>
      <c r="CD4" s="340" t="s">
        <v>322</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15">
      <c r="B5" s="556" t="s">
        <v>316</v>
      </c>
      <c r="C5" s="557"/>
      <c r="D5" s="557"/>
      <c r="E5" s="557"/>
      <c r="F5" s="557"/>
      <c r="G5" s="557"/>
      <c r="H5" s="557"/>
      <c r="I5" s="557"/>
      <c r="J5" s="557"/>
      <c r="K5" s="557"/>
      <c r="L5" s="557"/>
      <c r="M5" s="557"/>
      <c r="N5" s="557"/>
      <c r="O5" s="557"/>
      <c r="P5" s="557"/>
      <c r="Q5" s="558"/>
      <c r="R5" s="559">
        <v>14947230</v>
      </c>
      <c r="S5" s="560"/>
      <c r="T5" s="560"/>
      <c r="U5" s="560"/>
      <c r="V5" s="560"/>
      <c r="W5" s="560"/>
      <c r="X5" s="560"/>
      <c r="Y5" s="561"/>
      <c r="Z5" s="562">
        <v>30.7</v>
      </c>
      <c r="AA5" s="562"/>
      <c r="AB5" s="562"/>
      <c r="AC5" s="562"/>
      <c r="AD5" s="563">
        <v>14156106</v>
      </c>
      <c r="AE5" s="563"/>
      <c r="AF5" s="563"/>
      <c r="AG5" s="563"/>
      <c r="AH5" s="563"/>
      <c r="AI5" s="563"/>
      <c r="AJ5" s="563"/>
      <c r="AK5" s="563"/>
      <c r="AL5" s="564">
        <v>59.4</v>
      </c>
      <c r="AM5" s="565"/>
      <c r="AN5" s="565"/>
      <c r="AO5" s="566"/>
      <c r="AP5" s="556" t="s">
        <v>306</v>
      </c>
      <c r="AQ5" s="557"/>
      <c r="AR5" s="557"/>
      <c r="AS5" s="557"/>
      <c r="AT5" s="557"/>
      <c r="AU5" s="557"/>
      <c r="AV5" s="557"/>
      <c r="AW5" s="557"/>
      <c r="AX5" s="557"/>
      <c r="AY5" s="557"/>
      <c r="AZ5" s="557"/>
      <c r="BA5" s="557"/>
      <c r="BB5" s="557"/>
      <c r="BC5" s="557"/>
      <c r="BD5" s="557"/>
      <c r="BE5" s="557"/>
      <c r="BF5" s="558"/>
      <c r="BG5" s="567">
        <v>14150509</v>
      </c>
      <c r="BH5" s="346"/>
      <c r="BI5" s="346"/>
      <c r="BJ5" s="346"/>
      <c r="BK5" s="346"/>
      <c r="BL5" s="346"/>
      <c r="BM5" s="346"/>
      <c r="BN5" s="568"/>
      <c r="BO5" s="569">
        <v>94.7</v>
      </c>
      <c r="BP5" s="569"/>
      <c r="BQ5" s="569"/>
      <c r="BR5" s="569"/>
      <c r="BS5" s="570">
        <v>361953</v>
      </c>
      <c r="BT5" s="570"/>
      <c r="BU5" s="570"/>
      <c r="BV5" s="570"/>
      <c r="BW5" s="570"/>
      <c r="BX5" s="570"/>
      <c r="BY5" s="570"/>
      <c r="BZ5" s="570"/>
      <c r="CA5" s="570"/>
      <c r="CB5" s="571"/>
      <c r="CD5" s="340" t="s">
        <v>320</v>
      </c>
      <c r="CE5" s="341"/>
      <c r="CF5" s="341"/>
      <c r="CG5" s="341"/>
      <c r="CH5" s="341"/>
      <c r="CI5" s="341"/>
      <c r="CJ5" s="341"/>
      <c r="CK5" s="341"/>
      <c r="CL5" s="341"/>
      <c r="CM5" s="341"/>
      <c r="CN5" s="341"/>
      <c r="CO5" s="341"/>
      <c r="CP5" s="341"/>
      <c r="CQ5" s="390"/>
      <c r="CR5" s="340" t="s">
        <v>324</v>
      </c>
      <c r="CS5" s="341"/>
      <c r="CT5" s="341"/>
      <c r="CU5" s="341"/>
      <c r="CV5" s="341"/>
      <c r="CW5" s="341"/>
      <c r="CX5" s="341"/>
      <c r="CY5" s="390"/>
      <c r="CZ5" s="340" t="s">
        <v>317</v>
      </c>
      <c r="DA5" s="341"/>
      <c r="DB5" s="341"/>
      <c r="DC5" s="390"/>
      <c r="DD5" s="340" t="s">
        <v>325</v>
      </c>
      <c r="DE5" s="341"/>
      <c r="DF5" s="341"/>
      <c r="DG5" s="341"/>
      <c r="DH5" s="341"/>
      <c r="DI5" s="341"/>
      <c r="DJ5" s="341"/>
      <c r="DK5" s="341"/>
      <c r="DL5" s="341"/>
      <c r="DM5" s="341"/>
      <c r="DN5" s="341"/>
      <c r="DO5" s="341"/>
      <c r="DP5" s="390"/>
      <c r="DQ5" s="340" t="s">
        <v>327</v>
      </c>
      <c r="DR5" s="341"/>
      <c r="DS5" s="341"/>
      <c r="DT5" s="341"/>
      <c r="DU5" s="341"/>
      <c r="DV5" s="341"/>
      <c r="DW5" s="341"/>
      <c r="DX5" s="341"/>
      <c r="DY5" s="341"/>
      <c r="DZ5" s="341"/>
      <c r="EA5" s="341"/>
      <c r="EB5" s="341"/>
      <c r="EC5" s="390"/>
    </row>
    <row r="6" spans="2:143" ht="11.25" customHeight="1" x14ac:dyDescent="0.15">
      <c r="B6" s="572" t="s">
        <v>328</v>
      </c>
      <c r="C6" s="472"/>
      <c r="D6" s="472"/>
      <c r="E6" s="472"/>
      <c r="F6" s="472"/>
      <c r="G6" s="472"/>
      <c r="H6" s="472"/>
      <c r="I6" s="472"/>
      <c r="J6" s="472"/>
      <c r="K6" s="472"/>
      <c r="L6" s="472"/>
      <c r="M6" s="472"/>
      <c r="N6" s="472"/>
      <c r="O6" s="472"/>
      <c r="P6" s="472"/>
      <c r="Q6" s="573"/>
      <c r="R6" s="567">
        <v>501028</v>
      </c>
      <c r="S6" s="346"/>
      <c r="T6" s="346"/>
      <c r="U6" s="346"/>
      <c r="V6" s="346"/>
      <c r="W6" s="346"/>
      <c r="X6" s="346"/>
      <c r="Y6" s="568"/>
      <c r="Z6" s="569">
        <v>1</v>
      </c>
      <c r="AA6" s="569"/>
      <c r="AB6" s="569"/>
      <c r="AC6" s="569"/>
      <c r="AD6" s="570">
        <v>501028</v>
      </c>
      <c r="AE6" s="570"/>
      <c r="AF6" s="570"/>
      <c r="AG6" s="570"/>
      <c r="AH6" s="570"/>
      <c r="AI6" s="570"/>
      <c r="AJ6" s="570"/>
      <c r="AK6" s="570"/>
      <c r="AL6" s="574">
        <v>2.1</v>
      </c>
      <c r="AM6" s="352"/>
      <c r="AN6" s="352"/>
      <c r="AO6" s="575"/>
      <c r="AP6" s="572" t="s">
        <v>103</v>
      </c>
      <c r="AQ6" s="472"/>
      <c r="AR6" s="472"/>
      <c r="AS6" s="472"/>
      <c r="AT6" s="472"/>
      <c r="AU6" s="472"/>
      <c r="AV6" s="472"/>
      <c r="AW6" s="472"/>
      <c r="AX6" s="472"/>
      <c r="AY6" s="472"/>
      <c r="AZ6" s="472"/>
      <c r="BA6" s="472"/>
      <c r="BB6" s="472"/>
      <c r="BC6" s="472"/>
      <c r="BD6" s="472"/>
      <c r="BE6" s="472"/>
      <c r="BF6" s="573"/>
      <c r="BG6" s="567">
        <v>14150509</v>
      </c>
      <c r="BH6" s="346"/>
      <c r="BI6" s="346"/>
      <c r="BJ6" s="346"/>
      <c r="BK6" s="346"/>
      <c r="BL6" s="346"/>
      <c r="BM6" s="346"/>
      <c r="BN6" s="568"/>
      <c r="BO6" s="569">
        <v>94.7</v>
      </c>
      <c r="BP6" s="569"/>
      <c r="BQ6" s="569"/>
      <c r="BR6" s="569"/>
      <c r="BS6" s="570">
        <v>361953</v>
      </c>
      <c r="BT6" s="570"/>
      <c r="BU6" s="570"/>
      <c r="BV6" s="570"/>
      <c r="BW6" s="570"/>
      <c r="BX6" s="570"/>
      <c r="BY6" s="570"/>
      <c r="BZ6" s="570"/>
      <c r="CA6" s="570"/>
      <c r="CB6" s="571"/>
      <c r="CD6" s="556" t="s">
        <v>329</v>
      </c>
      <c r="CE6" s="557"/>
      <c r="CF6" s="557"/>
      <c r="CG6" s="557"/>
      <c r="CH6" s="557"/>
      <c r="CI6" s="557"/>
      <c r="CJ6" s="557"/>
      <c r="CK6" s="557"/>
      <c r="CL6" s="557"/>
      <c r="CM6" s="557"/>
      <c r="CN6" s="557"/>
      <c r="CO6" s="557"/>
      <c r="CP6" s="557"/>
      <c r="CQ6" s="558"/>
      <c r="CR6" s="567">
        <v>277074</v>
      </c>
      <c r="CS6" s="346"/>
      <c r="CT6" s="346"/>
      <c r="CU6" s="346"/>
      <c r="CV6" s="346"/>
      <c r="CW6" s="346"/>
      <c r="CX6" s="346"/>
      <c r="CY6" s="568"/>
      <c r="CZ6" s="564">
        <v>0.6</v>
      </c>
      <c r="DA6" s="565"/>
      <c r="DB6" s="565"/>
      <c r="DC6" s="576"/>
      <c r="DD6" s="577" t="s">
        <v>203</v>
      </c>
      <c r="DE6" s="346"/>
      <c r="DF6" s="346"/>
      <c r="DG6" s="346"/>
      <c r="DH6" s="346"/>
      <c r="DI6" s="346"/>
      <c r="DJ6" s="346"/>
      <c r="DK6" s="346"/>
      <c r="DL6" s="346"/>
      <c r="DM6" s="346"/>
      <c r="DN6" s="346"/>
      <c r="DO6" s="346"/>
      <c r="DP6" s="568"/>
      <c r="DQ6" s="577">
        <v>277074</v>
      </c>
      <c r="DR6" s="346"/>
      <c r="DS6" s="346"/>
      <c r="DT6" s="346"/>
      <c r="DU6" s="346"/>
      <c r="DV6" s="346"/>
      <c r="DW6" s="346"/>
      <c r="DX6" s="346"/>
      <c r="DY6" s="346"/>
      <c r="DZ6" s="346"/>
      <c r="EA6" s="346"/>
      <c r="EB6" s="346"/>
      <c r="EC6" s="578"/>
    </row>
    <row r="7" spans="2:143" ht="11.25" customHeight="1" x14ac:dyDescent="0.15">
      <c r="B7" s="572" t="s">
        <v>43</v>
      </c>
      <c r="C7" s="472"/>
      <c r="D7" s="472"/>
      <c r="E7" s="472"/>
      <c r="F7" s="472"/>
      <c r="G7" s="472"/>
      <c r="H7" s="472"/>
      <c r="I7" s="472"/>
      <c r="J7" s="472"/>
      <c r="K7" s="472"/>
      <c r="L7" s="472"/>
      <c r="M7" s="472"/>
      <c r="N7" s="472"/>
      <c r="O7" s="472"/>
      <c r="P7" s="472"/>
      <c r="Q7" s="573"/>
      <c r="R7" s="567">
        <v>3439</v>
      </c>
      <c r="S7" s="346"/>
      <c r="T7" s="346"/>
      <c r="U7" s="346"/>
      <c r="V7" s="346"/>
      <c r="W7" s="346"/>
      <c r="X7" s="346"/>
      <c r="Y7" s="568"/>
      <c r="Z7" s="569">
        <v>0</v>
      </c>
      <c r="AA7" s="569"/>
      <c r="AB7" s="569"/>
      <c r="AC7" s="569"/>
      <c r="AD7" s="570">
        <v>3439</v>
      </c>
      <c r="AE7" s="570"/>
      <c r="AF7" s="570"/>
      <c r="AG7" s="570"/>
      <c r="AH7" s="570"/>
      <c r="AI7" s="570"/>
      <c r="AJ7" s="570"/>
      <c r="AK7" s="570"/>
      <c r="AL7" s="574">
        <v>0</v>
      </c>
      <c r="AM7" s="352"/>
      <c r="AN7" s="352"/>
      <c r="AO7" s="575"/>
      <c r="AP7" s="572" t="s">
        <v>330</v>
      </c>
      <c r="AQ7" s="472"/>
      <c r="AR7" s="472"/>
      <c r="AS7" s="472"/>
      <c r="AT7" s="472"/>
      <c r="AU7" s="472"/>
      <c r="AV7" s="472"/>
      <c r="AW7" s="472"/>
      <c r="AX7" s="472"/>
      <c r="AY7" s="472"/>
      <c r="AZ7" s="472"/>
      <c r="BA7" s="472"/>
      <c r="BB7" s="472"/>
      <c r="BC7" s="472"/>
      <c r="BD7" s="472"/>
      <c r="BE7" s="472"/>
      <c r="BF7" s="573"/>
      <c r="BG7" s="567">
        <v>6379278</v>
      </c>
      <c r="BH7" s="346"/>
      <c r="BI7" s="346"/>
      <c r="BJ7" s="346"/>
      <c r="BK7" s="346"/>
      <c r="BL7" s="346"/>
      <c r="BM7" s="346"/>
      <c r="BN7" s="568"/>
      <c r="BO7" s="569">
        <v>42.7</v>
      </c>
      <c r="BP7" s="569"/>
      <c r="BQ7" s="569"/>
      <c r="BR7" s="569"/>
      <c r="BS7" s="570">
        <v>361953</v>
      </c>
      <c r="BT7" s="570"/>
      <c r="BU7" s="570"/>
      <c r="BV7" s="570"/>
      <c r="BW7" s="570"/>
      <c r="BX7" s="570"/>
      <c r="BY7" s="570"/>
      <c r="BZ7" s="570"/>
      <c r="CA7" s="570"/>
      <c r="CB7" s="571"/>
      <c r="CD7" s="572" t="s">
        <v>332</v>
      </c>
      <c r="CE7" s="472"/>
      <c r="CF7" s="472"/>
      <c r="CG7" s="472"/>
      <c r="CH7" s="472"/>
      <c r="CI7" s="472"/>
      <c r="CJ7" s="472"/>
      <c r="CK7" s="472"/>
      <c r="CL7" s="472"/>
      <c r="CM7" s="472"/>
      <c r="CN7" s="472"/>
      <c r="CO7" s="472"/>
      <c r="CP7" s="472"/>
      <c r="CQ7" s="573"/>
      <c r="CR7" s="567">
        <v>10196793</v>
      </c>
      <c r="CS7" s="346"/>
      <c r="CT7" s="346"/>
      <c r="CU7" s="346"/>
      <c r="CV7" s="346"/>
      <c r="CW7" s="346"/>
      <c r="CX7" s="346"/>
      <c r="CY7" s="568"/>
      <c r="CZ7" s="569">
        <v>22</v>
      </c>
      <c r="DA7" s="569"/>
      <c r="DB7" s="569"/>
      <c r="DC7" s="569"/>
      <c r="DD7" s="577">
        <v>3067870</v>
      </c>
      <c r="DE7" s="346"/>
      <c r="DF7" s="346"/>
      <c r="DG7" s="346"/>
      <c r="DH7" s="346"/>
      <c r="DI7" s="346"/>
      <c r="DJ7" s="346"/>
      <c r="DK7" s="346"/>
      <c r="DL7" s="346"/>
      <c r="DM7" s="346"/>
      <c r="DN7" s="346"/>
      <c r="DO7" s="346"/>
      <c r="DP7" s="568"/>
      <c r="DQ7" s="577">
        <v>6310492</v>
      </c>
      <c r="DR7" s="346"/>
      <c r="DS7" s="346"/>
      <c r="DT7" s="346"/>
      <c r="DU7" s="346"/>
      <c r="DV7" s="346"/>
      <c r="DW7" s="346"/>
      <c r="DX7" s="346"/>
      <c r="DY7" s="346"/>
      <c r="DZ7" s="346"/>
      <c r="EA7" s="346"/>
      <c r="EB7" s="346"/>
      <c r="EC7" s="578"/>
    </row>
    <row r="8" spans="2:143" ht="11.25" customHeight="1" x14ac:dyDescent="0.15">
      <c r="B8" s="572" t="s">
        <v>333</v>
      </c>
      <c r="C8" s="472"/>
      <c r="D8" s="472"/>
      <c r="E8" s="472"/>
      <c r="F8" s="472"/>
      <c r="G8" s="472"/>
      <c r="H8" s="472"/>
      <c r="I8" s="472"/>
      <c r="J8" s="472"/>
      <c r="K8" s="472"/>
      <c r="L8" s="472"/>
      <c r="M8" s="472"/>
      <c r="N8" s="472"/>
      <c r="O8" s="472"/>
      <c r="P8" s="472"/>
      <c r="Q8" s="573"/>
      <c r="R8" s="567">
        <v>66359</v>
      </c>
      <c r="S8" s="346"/>
      <c r="T8" s="346"/>
      <c r="U8" s="346"/>
      <c r="V8" s="346"/>
      <c r="W8" s="346"/>
      <c r="X8" s="346"/>
      <c r="Y8" s="568"/>
      <c r="Z8" s="569">
        <v>0.1</v>
      </c>
      <c r="AA8" s="569"/>
      <c r="AB8" s="569"/>
      <c r="AC8" s="569"/>
      <c r="AD8" s="570">
        <v>66359</v>
      </c>
      <c r="AE8" s="570"/>
      <c r="AF8" s="570"/>
      <c r="AG8" s="570"/>
      <c r="AH8" s="570"/>
      <c r="AI8" s="570"/>
      <c r="AJ8" s="570"/>
      <c r="AK8" s="570"/>
      <c r="AL8" s="574">
        <v>0.3</v>
      </c>
      <c r="AM8" s="352"/>
      <c r="AN8" s="352"/>
      <c r="AO8" s="575"/>
      <c r="AP8" s="572" t="s">
        <v>124</v>
      </c>
      <c r="AQ8" s="472"/>
      <c r="AR8" s="472"/>
      <c r="AS8" s="472"/>
      <c r="AT8" s="472"/>
      <c r="AU8" s="472"/>
      <c r="AV8" s="472"/>
      <c r="AW8" s="472"/>
      <c r="AX8" s="472"/>
      <c r="AY8" s="472"/>
      <c r="AZ8" s="472"/>
      <c r="BA8" s="472"/>
      <c r="BB8" s="472"/>
      <c r="BC8" s="472"/>
      <c r="BD8" s="472"/>
      <c r="BE8" s="472"/>
      <c r="BF8" s="573"/>
      <c r="BG8" s="567">
        <v>175739</v>
      </c>
      <c r="BH8" s="346"/>
      <c r="BI8" s="346"/>
      <c r="BJ8" s="346"/>
      <c r="BK8" s="346"/>
      <c r="BL8" s="346"/>
      <c r="BM8" s="346"/>
      <c r="BN8" s="568"/>
      <c r="BO8" s="569">
        <v>1.2</v>
      </c>
      <c r="BP8" s="569"/>
      <c r="BQ8" s="569"/>
      <c r="BR8" s="569"/>
      <c r="BS8" s="570" t="s">
        <v>203</v>
      </c>
      <c r="BT8" s="570"/>
      <c r="BU8" s="570"/>
      <c r="BV8" s="570"/>
      <c r="BW8" s="570"/>
      <c r="BX8" s="570"/>
      <c r="BY8" s="570"/>
      <c r="BZ8" s="570"/>
      <c r="CA8" s="570"/>
      <c r="CB8" s="571"/>
      <c r="CD8" s="572" t="s">
        <v>336</v>
      </c>
      <c r="CE8" s="472"/>
      <c r="CF8" s="472"/>
      <c r="CG8" s="472"/>
      <c r="CH8" s="472"/>
      <c r="CI8" s="472"/>
      <c r="CJ8" s="472"/>
      <c r="CK8" s="472"/>
      <c r="CL8" s="472"/>
      <c r="CM8" s="472"/>
      <c r="CN8" s="472"/>
      <c r="CO8" s="472"/>
      <c r="CP8" s="472"/>
      <c r="CQ8" s="573"/>
      <c r="CR8" s="567">
        <v>15222374</v>
      </c>
      <c r="CS8" s="346"/>
      <c r="CT8" s="346"/>
      <c r="CU8" s="346"/>
      <c r="CV8" s="346"/>
      <c r="CW8" s="346"/>
      <c r="CX8" s="346"/>
      <c r="CY8" s="568"/>
      <c r="CZ8" s="569">
        <v>32.799999999999997</v>
      </c>
      <c r="DA8" s="569"/>
      <c r="DB8" s="569"/>
      <c r="DC8" s="569"/>
      <c r="DD8" s="577">
        <v>102717</v>
      </c>
      <c r="DE8" s="346"/>
      <c r="DF8" s="346"/>
      <c r="DG8" s="346"/>
      <c r="DH8" s="346"/>
      <c r="DI8" s="346"/>
      <c r="DJ8" s="346"/>
      <c r="DK8" s="346"/>
      <c r="DL8" s="346"/>
      <c r="DM8" s="346"/>
      <c r="DN8" s="346"/>
      <c r="DO8" s="346"/>
      <c r="DP8" s="568"/>
      <c r="DQ8" s="577">
        <v>7111624</v>
      </c>
      <c r="DR8" s="346"/>
      <c r="DS8" s="346"/>
      <c r="DT8" s="346"/>
      <c r="DU8" s="346"/>
      <c r="DV8" s="346"/>
      <c r="DW8" s="346"/>
      <c r="DX8" s="346"/>
      <c r="DY8" s="346"/>
      <c r="DZ8" s="346"/>
      <c r="EA8" s="346"/>
      <c r="EB8" s="346"/>
      <c r="EC8" s="578"/>
    </row>
    <row r="9" spans="2:143" ht="11.25" customHeight="1" x14ac:dyDescent="0.15">
      <c r="B9" s="572" t="s">
        <v>335</v>
      </c>
      <c r="C9" s="472"/>
      <c r="D9" s="472"/>
      <c r="E9" s="472"/>
      <c r="F9" s="472"/>
      <c r="G9" s="472"/>
      <c r="H9" s="472"/>
      <c r="I9" s="472"/>
      <c r="J9" s="472"/>
      <c r="K9" s="472"/>
      <c r="L9" s="472"/>
      <c r="M9" s="472"/>
      <c r="N9" s="472"/>
      <c r="O9" s="472"/>
      <c r="P9" s="472"/>
      <c r="Q9" s="573"/>
      <c r="R9" s="567">
        <v>49232</v>
      </c>
      <c r="S9" s="346"/>
      <c r="T9" s="346"/>
      <c r="U9" s="346"/>
      <c r="V9" s="346"/>
      <c r="W9" s="346"/>
      <c r="X9" s="346"/>
      <c r="Y9" s="568"/>
      <c r="Z9" s="569">
        <v>0.1</v>
      </c>
      <c r="AA9" s="569"/>
      <c r="AB9" s="569"/>
      <c r="AC9" s="569"/>
      <c r="AD9" s="570">
        <v>49232</v>
      </c>
      <c r="AE9" s="570"/>
      <c r="AF9" s="570"/>
      <c r="AG9" s="570"/>
      <c r="AH9" s="570"/>
      <c r="AI9" s="570"/>
      <c r="AJ9" s="570"/>
      <c r="AK9" s="570"/>
      <c r="AL9" s="574">
        <v>0.2</v>
      </c>
      <c r="AM9" s="352"/>
      <c r="AN9" s="352"/>
      <c r="AO9" s="575"/>
      <c r="AP9" s="572" t="s">
        <v>337</v>
      </c>
      <c r="AQ9" s="472"/>
      <c r="AR9" s="472"/>
      <c r="AS9" s="472"/>
      <c r="AT9" s="472"/>
      <c r="AU9" s="472"/>
      <c r="AV9" s="472"/>
      <c r="AW9" s="472"/>
      <c r="AX9" s="472"/>
      <c r="AY9" s="472"/>
      <c r="AZ9" s="472"/>
      <c r="BA9" s="472"/>
      <c r="BB9" s="472"/>
      <c r="BC9" s="472"/>
      <c r="BD9" s="472"/>
      <c r="BE9" s="472"/>
      <c r="BF9" s="573"/>
      <c r="BG9" s="567">
        <v>4783939</v>
      </c>
      <c r="BH9" s="346"/>
      <c r="BI9" s="346"/>
      <c r="BJ9" s="346"/>
      <c r="BK9" s="346"/>
      <c r="BL9" s="346"/>
      <c r="BM9" s="346"/>
      <c r="BN9" s="568"/>
      <c r="BO9" s="569">
        <v>32</v>
      </c>
      <c r="BP9" s="569"/>
      <c r="BQ9" s="569"/>
      <c r="BR9" s="569"/>
      <c r="BS9" s="570" t="s">
        <v>203</v>
      </c>
      <c r="BT9" s="570"/>
      <c r="BU9" s="570"/>
      <c r="BV9" s="570"/>
      <c r="BW9" s="570"/>
      <c r="BX9" s="570"/>
      <c r="BY9" s="570"/>
      <c r="BZ9" s="570"/>
      <c r="CA9" s="570"/>
      <c r="CB9" s="571"/>
      <c r="CD9" s="572" t="s">
        <v>340</v>
      </c>
      <c r="CE9" s="472"/>
      <c r="CF9" s="472"/>
      <c r="CG9" s="472"/>
      <c r="CH9" s="472"/>
      <c r="CI9" s="472"/>
      <c r="CJ9" s="472"/>
      <c r="CK9" s="472"/>
      <c r="CL9" s="472"/>
      <c r="CM9" s="472"/>
      <c r="CN9" s="472"/>
      <c r="CO9" s="472"/>
      <c r="CP9" s="472"/>
      <c r="CQ9" s="573"/>
      <c r="CR9" s="567">
        <v>4221593</v>
      </c>
      <c r="CS9" s="346"/>
      <c r="CT9" s="346"/>
      <c r="CU9" s="346"/>
      <c r="CV9" s="346"/>
      <c r="CW9" s="346"/>
      <c r="CX9" s="346"/>
      <c r="CY9" s="568"/>
      <c r="CZ9" s="569">
        <v>9.1</v>
      </c>
      <c r="DA9" s="569"/>
      <c r="DB9" s="569"/>
      <c r="DC9" s="569"/>
      <c r="DD9" s="577">
        <v>754441</v>
      </c>
      <c r="DE9" s="346"/>
      <c r="DF9" s="346"/>
      <c r="DG9" s="346"/>
      <c r="DH9" s="346"/>
      <c r="DI9" s="346"/>
      <c r="DJ9" s="346"/>
      <c r="DK9" s="346"/>
      <c r="DL9" s="346"/>
      <c r="DM9" s="346"/>
      <c r="DN9" s="346"/>
      <c r="DO9" s="346"/>
      <c r="DP9" s="568"/>
      <c r="DQ9" s="577">
        <v>2428223</v>
      </c>
      <c r="DR9" s="346"/>
      <c r="DS9" s="346"/>
      <c r="DT9" s="346"/>
      <c r="DU9" s="346"/>
      <c r="DV9" s="346"/>
      <c r="DW9" s="346"/>
      <c r="DX9" s="346"/>
      <c r="DY9" s="346"/>
      <c r="DZ9" s="346"/>
      <c r="EA9" s="346"/>
      <c r="EB9" s="346"/>
      <c r="EC9" s="578"/>
    </row>
    <row r="10" spans="2:143" ht="11.25" customHeight="1" x14ac:dyDescent="0.15">
      <c r="B10" s="572" t="s">
        <v>132</v>
      </c>
      <c r="C10" s="472"/>
      <c r="D10" s="472"/>
      <c r="E10" s="472"/>
      <c r="F10" s="472"/>
      <c r="G10" s="472"/>
      <c r="H10" s="472"/>
      <c r="I10" s="472"/>
      <c r="J10" s="472"/>
      <c r="K10" s="472"/>
      <c r="L10" s="472"/>
      <c r="M10" s="472"/>
      <c r="N10" s="472"/>
      <c r="O10" s="472"/>
      <c r="P10" s="472"/>
      <c r="Q10" s="573"/>
      <c r="R10" s="567" t="s">
        <v>203</v>
      </c>
      <c r="S10" s="346"/>
      <c r="T10" s="346"/>
      <c r="U10" s="346"/>
      <c r="V10" s="346"/>
      <c r="W10" s="346"/>
      <c r="X10" s="346"/>
      <c r="Y10" s="568"/>
      <c r="Z10" s="569" t="s">
        <v>203</v>
      </c>
      <c r="AA10" s="569"/>
      <c r="AB10" s="569"/>
      <c r="AC10" s="569"/>
      <c r="AD10" s="570" t="s">
        <v>203</v>
      </c>
      <c r="AE10" s="570"/>
      <c r="AF10" s="570"/>
      <c r="AG10" s="570"/>
      <c r="AH10" s="570"/>
      <c r="AI10" s="570"/>
      <c r="AJ10" s="570"/>
      <c r="AK10" s="570"/>
      <c r="AL10" s="574" t="s">
        <v>203</v>
      </c>
      <c r="AM10" s="352"/>
      <c r="AN10" s="352"/>
      <c r="AO10" s="575"/>
      <c r="AP10" s="572" t="s">
        <v>193</v>
      </c>
      <c r="AQ10" s="472"/>
      <c r="AR10" s="472"/>
      <c r="AS10" s="472"/>
      <c r="AT10" s="472"/>
      <c r="AU10" s="472"/>
      <c r="AV10" s="472"/>
      <c r="AW10" s="472"/>
      <c r="AX10" s="472"/>
      <c r="AY10" s="472"/>
      <c r="AZ10" s="472"/>
      <c r="BA10" s="472"/>
      <c r="BB10" s="472"/>
      <c r="BC10" s="472"/>
      <c r="BD10" s="472"/>
      <c r="BE10" s="472"/>
      <c r="BF10" s="573"/>
      <c r="BG10" s="567">
        <v>358850</v>
      </c>
      <c r="BH10" s="346"/>
      <c r="BI10" s="346"/>
      <c r="BJ10" s="346"/>
      <c r="BK10" s="346"/>
      <c r="BL10" s="346"/>
      <c r="BM10" s="346"/>
      <c r="BN10" s="568"/>
      <c r="BO10" s="569">
        <v>2.4</v>
      </c>
      <c r="BP10" s="569"/>
      <c r="BQ10" s="569"/>
      <c r="BR10" s="569"/>
      <c r="BS10" s="570">
        <v>59446</v>
      </c>
      <c r="BT10" s="570"/>
      <c r="BU10" s="570"/>
      <c r="BV10" s="570"/>
      <c r="BW10" s="570"/>
      <c r="BX10" s="570"/>
      <c r="BY10" s="570"/>
      <c r="BZ10" s="570"/>
      <c r="CA10" s="570"/>
      <c r="CB10" s="571"/>
      <c r="CD10" s="572" t="s">
        <v>229</v>
      </c>
      <c r="CE10" s="472"/>
      <c r="CF10" s="472"/>
      <c r="CG10" s="472"/>
      <c r="CH10" s="472"/>
      <c r="CI10" s="472"/>
      <c r="CJ10" s="472"/>
      <c r="CK10" s="472"/>
      <c r="CL10" s="472"/>
      <c r="CM10" s="472"/>
      <c r="CN10" s="472"/>
      <c r="CO10" s="472"/>
      <c r="CP10" s="472"/>
      <c r="CQ10" s="573"/>
      <c r="CR10" s="567">
        <v>36699</v>
      </c>
      <c r="CS10" s="346"/>
      <c r="CT10" s="346"/>
      <c r="CU10" s="346"/>
      <c r="CV10" s="346"/>
      <c r="CW10" s="346"/>
      <c r="CX10" s="346"/>
      <c r="CY10" s="568"/>
      <c r="CZ10" s="569">
        <v>0.1</v>
      </c>
      <c r="DA10" s="569"/>
      <c r="DB10" s="569"/>
      <c r="DC10" s="569"/>
      <c r="DD10" s="577" t="s">
        <v>203</v>
      </c>
      <c r="DE10" s="346"/>
      <c r="DF10" s="346"/>
      <c r="DG10" s="346"/>
      <c r="DH10" s="346"/>
      <c r="DI10" s="346"/>
      <c r="DJ10" s="346"/>
      <c r="DK10" s="346"/>
      <c r="DL10" s="346"/>
      <c r="DM10" s="346"/>
      <c r="DN10" s="346"/>
      <c r="DO10" s="346"/>
      <c r="DP10" s="568"/>
      <c r="DQ10" s="577">
        <v>35695</v>
      </c>
      <c r="DR10" s="346"/>
      <c r="DS10" s="346"/>
      <c r="DT10" s="346"/>
      <c r="DU10" s="346"/>
      <c r="DV10" s="346"/>
      <c r="DW10" s="346"/>
      <c r="DX10" s="346"/>
      <c r="DY10" s="346"/>
      <c r="DZ10" s="346"/>
      <c r="EA10" s="346"/>
      <c r="EB10" s="346"/>
      <c r="EC10" s="578"/>
    </row>
    <row r="11" spans="2:143" ht="11.25" customHeight="1" x14ac:dyDescent="0.15">
      <c r="B11" s="572" t="s">
        <v>101</v>
      </c>
      <c r="C11" s="472"/>
      <c r="D11" s="472"/>
      <c r="E11" s="472"/>
      <c r="F11" s="472"/>
      <c r="G11" s="472"/>
      <c r="H11" s="472"/>
      <c r="I11" s="472"/>
      <c r="J11" s="472"/>
      <c r="K11" s="472"/>
      <c r="L11" s="472"/>
      <c r="M11" s="472"/>
      <c r="N11" s="472"/>
      <c r="O11" s="472"/>
      <c r="P11" s="472"/>
      <c r="Q11" s="573"/>
      <c r="R11" s="567">
        <v>2459668</v>
      </c>
      <c r="S11" s="346"/>
      <c r="T11" s="346"/>
      <c r="U11" s="346"/>
      <c r="V11" s="346"/>
      <c r="W11" s="346"/>
      <c r="X11" s="346"/>
      <c r="Y11" s="568"/>
      <c r="Z11" s="574">
        <v>5.0999999999999996</v>
      </c>
      <c r="AA11" s="352"/>
      <c r="AB11" s="352"/>
      <c r="AC11" s="579"/>
      <c r="AD11" s="577">
        <v>2459668</v>
      </c>
      <c r="AE11" s="346"/>
      <c r="AF11" s="346"/>
      <c r="AG11" s="346"/>
      <c r="AH11" s="346"/>
      <c r="AI11" s="346"/>
      <c r="AJ11" s="346"/>
      <c r="AK11" s="568"/>
      <c r="AL11" s="574">
        <v>10.3</v>
      </c>
      <c r="AM11" s="352"/>
      <c r="AN11" s="352"/>
      <c r="AO11" s="575"/>
      <c r="AP11" s="572" t="s">
        <v>342</v>
      </c>
      <c r="AQ11" s="472"/>
      <c r="AR11" s="472"/>
      <c r="AS11" s="472"/>
      <c r="AT11" s="472"/>
      <c r="AU11" s="472"/>
      <c r="AV11" s="472"/>
      <c r="AW11" s="472"/>
      <c r="AX11" s="472"/>
      <c r="AY11" s="472"/>
      <c r="AZ11" s="472"/>
      <c r="BA11" s="472"/>
      <c r="BB11" s="472"/>
      <c r="BC11" s="472"/>
      <c r="BD11" s="472"/>
      <c r="BE11" s="472"/>
      <c r="BF11" s="573"/>
      <c r="BG11" s="567">
        <v>1060750</v>
      </c>
      <c r="BH11" s="346"/>
      <c r="BI11" s="346"/>
      <c r="BJ11" s="346"/>
      <c r="BK11" s="346"/>
      <c r="BL11" s="346"/>
      <c r="BM11" s="346"/>
      <c r="BN11" s="568"/>
      <c r="BO11" s="569">
        <v>7.1</v>
      </c>
      <c r="BP11" s="569"/>
      <c r="BQ11" s="569"/>
      <c r="BR11" s="569"/>
      <c r="BS11" s="570">
        <v>302507</v>
      </c>
      <c r="BT11" s="570"/>
      <c r="BU11" s="570"/>
      <c r="BV11" s="570"/>
      <c r="BW11" s="570"/>
      <c r="BX11" s="570"/>
      <c r="BY11" s="570"/>
      <c r="BZ11" s="570"/>
      <c r="CA11" s="570"/>
      <c r="CB11" s="571"/>
      <c r="CD11" s="572" t="s">
        <v>345</v>
      </c>
      <c r="CE11" s="472"/>
      <c r="CF11" s="472"/>
      <c r="CG11" s="472"/>
      <c r="CH11" s="472"/>
      <c r="CI11" s="472"/>
      <c r="CJ11" s="472"/>
      <c r="CK11" s="472"/>
      <c r="CL11" s="472"/>
      <c r="CM11" s="472"/>
      <c r="CN11" s="472"/>
      <c r="CO11" s="472"/>
      <c r="CP11" s="472"/>
      <c r="CQ11" s="573"/>
      <c r="CR11" s="567">
        <v>1220108</v>
      </c>
      <c r="CS11" s="346"/>
      <c r="CT11" s="346"/>
      <c r="CU11" s="346"/>
      <c r="CV11" s="346"/>
      <c r="CW11" s="346"/>
      <c r="CX11" s="346"/>
      <c r="CY11" s="568"/>
      <c r="CZ11" s="569">
        <v>2.6</v>
      </c>
      <c r="DA11" s="569"/>
      <c r="DB11" s="569"/>
      <c r="DC11" s="569"/>
      <c r="DD11" s="577">
        <v>283665</v>
      </c>
      <c r="DE11" s="346"/>
      <c r="DF11" s="346"/>
      <c r="DG11" s="346"/>
      <c r="DH11" s="346"/>
      <c r="DI11" s="346"/>
      <c r="DJ11" s="346"/>
      <c r="DK11" s="346"/>
      <c r="DL11" s="346"/>
      <c r="DM11" s="346"/>
      <c r="DN11" s="346"/>
      <c r="DO11" s="346"/>
      <c r="DP11" s="568"/>
      <c r="DQ11" s="577">
        <v>779824</v>
      </c>
      <c r="DR11" s="346"/>
      <c r="DS11" s="346"/>
      <c r="DT11" s="346"/>
      <c r="DU11" s="346"/>
      <c r="DV11" s="346"/>
      <c r="DW11" s="346"/>
      <c r="DX11" s="346"/>
      <c r="DY11" s="346"/>
      <c r="DZ11" s="346"/>
      <c r="EA11" s="346"/>
      <c r="EB11" s="346"/>
      <c r="EC11" s="578"/>
    </row>
    <row r="12" spans="2:143" ht="11.25" customHeight="1" x14ac:dyDescent="0.15">
      <c r="B12" s="572" t="s">
        <v>150</v>
      </c>
      <c r="C12" s="472"/>
      <c r="D12" s="472"/>
      <c r="E12" s="472"/>
      <c r="F12" s="472"/>
      <c r="G12" s="472"/>
      <c r="H12" s="472"/>
      <c r="I12" s="472"/>
      <c r="J12" s="472"/>
      <c r="K12" s="472"/>
      <c r="L12" s="472"/>
      <c r="M12" s="472"/>
      <c r="N12" s="472"/>
      <c r="O12" s="472"/>
      <c r="P12" s="472"/>
      <c r="Q12" s="573"/>
      <c r="R12" s="567">
        <v>197944</v>
      </c>
      <c r="S12" s="346"/>
      <c r="T12" s="346"/>
      <c r="U12" s="346"/>
      <c r="V12" s="346"/>
      <c r="W12" s="346"/>
      <c r="X12" s="346"/>
      <c r="Y12" s="568"/>
      <c r="Z12" s="569">
        <v>0.4</v>
      </c>
      <c r="AA12" s="569"/>
      <c r="AB12" s="569"/>
      <c r="AC12" s="569"/>
      <c r="AD12" s="570">
        <v>197944</v>
      </c>
      <c r="AE12" s="570"/>
      <c r="AF12" s="570"/>
      <c r="AG12" s="570"/>
      <c r="AH12" s="570"/>
      <c r="AI12" s="570"/>
      <c r="AJ12" s="570"/>
      <c r="AK12" s="570"/>
      <c r="AL12" s="574">
        <v>0.8</v>
      </c>
      <c r="AM12" s="352"/>
      <c r="AN12" s="352"/>
      <c r="AO12" s="575"/>
      <c r="AP12" s="572" t="s">
        <v>346</v>
      </c>
      <c r="AQ12" s="472"/>
      <c r="AR12" s="472"/>
      <c r="AS12" s="472"/>
      <c r="AT12" s="472"/>
      <c r="AU12" s="472"/>
      <c r="AV12" s="472"/>
      <c r="AW12" s="472"/>
      <c r="AX12" s="472"/>
      <c r="AY12" s="472"/>
      <c r="AZ12" s="472"/>
      <c r="BA12" s="472"/>
      <c r="BB12" s="472"/>
      <c r="BC12" s="472"/>
      <c r="BD12" s="472"/>
      <c r="BE12" s="472"/>
      <c r="BF12" s="573"/>
      <c r="BG12" s="567">
        <v>6675531</v>
      </c>
      <c r="BH12" s="346"/>
      <c r="BI12" s="346"/>
      <c r="BJ12" s="346"/>
      <c r="BK12" s="346"/>
      <c r="BL12" s="346"/>
      <c r="BM12" s="346"/>
      <c r="BN12" s="568"/>
      <c r="BO12" s="569">
        <v>44.7</v>
      </c>
      <c r="BP12" s="569"/>
      <c r="BQ12" s="569"/>
      <c r="BR12" s="569"/>
      <c r="BS12" s="570" t="s">
        <v>203</v>
      </c>
      <c r="BT12" s="570"/>
      <c r="BU12" s="570"/>
      <c r="BV12" s="570"/>
      <c r="BW12" s="570"/>
      <c r="BX12" s="570"/>
      <c r="BY12" s="570"/>
      <c r="BZ12" s="570"/>
      <c r="CA12" s="570"/>
      <c r="CB12" s="571"/>
      <c r="CD12" s="572" t="s">
        <v>87</v>
      </c>
      <c r="CE12" s="472"/>
      <c r="CF12" s="472"/>
      <c r="CG12" s="472"/>
      <c r="CH12" s="472"/>
      <c r="CI12" s="472"/>
      <c r="CJ12" s="472"/>
      <c r="CK12" s="472"/>
      <c r="CL12" s="472"/>
      <c r="CM12" s="472"/>
      <c r="CN12" s="472"/>
      <c r="CO12" s="472"/>
      <c r="CP12" s="472"/>
      <c r="CQ12" s="573"/>
      <c r="CR12" s="567">
        <v>2278446</v>
      </c>
      <c r="CS12" s="346"/>
      <c r="CT12" s="346"/>
      <c r="CU12" s="346"/>
      <c r="CV12" s="346"/>
      <c r="CW12" s="346"/>
      <c r="CX12" s="346"/>
      <c r="CY12" s="568"/>
      <c r="CZ12" s="569">
        <v>4.9000000000000004</v>
      </c>
      <c r="DA12" s="569"/>
      <c r="DB12" s="569"/>
      <c r="DC12" s="569"/>
      <c r="DD12" s="577">
        <v>266020</v>
      </c>
      <c r="DE12" s="346"/>
      <c r="DF12" s="346"/>
      <c r="DG12" s="346"/>
      <c r="DH12" s="346"/>
      <c r="DI12" s="346"/>
      <c r="DJ12" s="346"/>
      <c r="DK12" s="346"/>
      <c r="DL12" s="346"/>
      <c r="DM12" s="346"/>
      <c r="DN12" s="346"/>
      <c r="DO12" s="346"/>
      <c r="DP12" s="568"/>
      <c r="DQ12" s="577">
        <v>722559</v>
      </c>
      <c r="DR12" s="346"/>
      <c r="DS12" s="346"/>
      <c r="DT12" s="346"/>
      <c r="DU12" s="346"/>
      <c r="DV12" s="346"/>
      <c r="DW12" s="346"/>
      <c r="DX12" s="346"/>
      <c r="DY12" s="346"/>
      <c r="DZ12" s="346"/>
      <c r="EA12" s="346"/>
      <c r="EB12" s="346"/>
      <c r="EC12" s="578"/>
    </row>
    <row r="13" spans="2:143" ht="11.25" customHeight="1" x14ac:dyDescent="0.15">
      <c r="B13" s="572" t="s">
        <v>347</v>
      </c>
      <c r="C13" s="472"/>
      <c r="D13" s="472"/>
      <c r="E13" s="472"/>
      <c r="F13" s="472"/>
      <c r="G13" s="472"/>
      <c r="H13" s="472"/>
      <c r="I13" s="472"/>
      <c r="J13" s="472"/>
      <c r="K13" s="472"/>
      <c r="L13" s="472"/>
      <c r="M13" s="472"/>
      <c r="N13" s="472"/>
      <c r="O13" s="472"/>
      <c r="P13" s="472"/>
      <c r="Q13" s="573"/>
      <c r="R13" s="567" t="s">
        <v>203</v>
      </c>
      <c r="S13" s="346"/>
      <c r="T13" s="346"/>
      <c r="U13" s="346"/>
      <c r="V13" s="346"/>
      <c r="W13" s="346"/>
      <c r="X13" s="346"/>
      <c r="Y13" s="568"/>
      <c r="Z13" s="569" t="s">
        <v>203</v>
      </c>
      <c r="AA13" s="569"/>
      <c r="AB13" s="569"/>
      <c r="AC13" s="569"/>
      <c r="AD13" s="570" t="s">
        <v>203</v>
      </c>
      <c r="AE13" s="570"/>
      <c r="AF13" s="570"/>
      <c r="AG13" s="570"/>
      <c r="AH13" s="570"/>
      <c r="AI13" s="570"/>
      <c r="AJ13" s="570"/>
      <c r="AK13" s="570"/>
      <c r="AL13" s="574" t="s">
        <v>203</v>
      </c>
      <c r="AM13" s="352"/>
      <c r="AN13" s="352"/>
      <c r="AO13" s="575"/>
      <c r="AP13" s="572" t="s">
        <v>349</v>
      </c>
      <c r="AQ13" s="472"/>
      <c r="AR13" s="472"/>
      <c r="AS13" s="472"/>
      <c r="AT13" s="472"/>
      <c r="AU13" s="472"/>
      <c r="AV13" s="472"/>
      <c r="AW13" s="472"/>
      <c r="AX13" s="472"/>
      <c r="AY13" s="472"/>
      <c r="AZ13" s="472"/>
      <c r="BA13" s="472"/>
      <c r="BB13" s="472"/>
      <c r="BC13" s="472"/>
      <c r="BD13" s="472"/>
      <c r="BE13" s="472"/>
      <c r="BF13" s="573"/>
      <c r="BG13" s="567">
        <v>6663190</v>
      </c>
      <c r="BH13" s="346"/>
      <c r="BI13" s="346"/>
      <c r="BJ13" s="346"/>
      <c r="BK13" s="346"/>
      <c r="BL13" s="346"/>
      <c r="BM13" s="346"/>
      <c r="BN13" s="568"/>
      <c r="BO13" s="569">
        <v>44.6</v>
      </c>
      <c r="BP13" s="569"/>
      <c r="BQ13" s="569"/>
      <c r="BR13" s="569"/>
      <c r="BS13" s="570" t="s">
        <v>203</v>
      </c>
      <c r="BT13" s="570"/>
      <c r="BU13" s="570"/>
      <c r="BV13" s="570"/>
      <c r="BW13" s="570"/>
      <c r="BX13" s="570"/>
      <c r="BY13" s="570"/>
      <c r="BZ13" s="570"/>
      <c r="CA13" s="570"/>
      <c r="CB13" s="571"/>
      <c r="CD13" s="572" t="s">
        <v>350</v>
      </c>
      <c r="CE13" s="472"/>
      <c r="CF13" s="472"/>
      <c r="CG13" s="472"/>
      <c r="CH13" s="472"/>
      <c r="CI13" s="472"/>
      <c r="CJ13" s="472"/>
      <c r="CK13" s="472"/>
      <c r="CL13" s="472"/>
      <c r="CM13" s="472"/>
      <c r="CN13" s="472"/>
      <c r="CO13" s="472"/>
      <c r="CP13" s="472"/>
      <c r="CQ13" s="573"/>
      <c r="CR13" s="567">
        <v>3431521</v>
      </c>
      <c r="CS13" s="346"/>
      <c r="CT13" s="346"/>
      <c r="CU13" s="346"/>
      <c r="CV13" s="346"/>
      <c r="CW13" s="346"/>
      <c r="CX13" s="346"/>
      <c r="CY13" s="568"/>
      <c r="CZ13" s="569">
        <v>7.4</v>
      </c>
      <c r="DA13" s="569"/>
      <c r="DB13" s="569"/>
      <c r="DC13" s="569"/>
      <c r="DD13" s="577">
        <v>1408085</v>
      </c>
      <c r="DE13" s="346"/>
      <c r="DF13" s="346"/>
      <c r="DG13" s="346"/>
      <c r="DH13" s="346"/>
      <c r="DI13" s="346"/>
      <c r="DJ13" s="346"/>
      <c r="DK13" s="346"/>
      <c r="DL13" s="346"/>
      <c r="DM13" s="346"/>
      <c r="DN13" s="346"/>
      <c r="DO13" s="346"/>
      <c r="DP13" s="568"/>
      <c r="DQ13" s="577">
        <v>2131263</v>
      </c>
      <c r="DR13" s="346"/>
      <c r="DS13" s="346"/>
      <c r="DT13" s="346"/>
      <c r="DU13" s="346"/>
      <c r="DV13" s="346"/>
      <c r="DW13" s="346"/>
      <c r="DX13" s="346"/>
      <c r="DY13" s="346"/>
      <c r="DZ13" s="346"/>
      <c r="EA13" s="346"/>
      <c r="EB13" s="346"/>
      <c r="EC13" s="578"/>
    </row>
    <row r="14" spans="2:143" ht="11.25" customHeight="1" x14ac:dyDescent="0.15">
      <c r="B14" s="572" t="s">
        <v>352</v>
      </c>
      <c r="C14" s="472"/>
      <c r="D14" s="472"/>
      <c r="E14" s="472"/>
      <c r="F14" s="472"/>
      <c r="G14" s="472"/>
      <c r="H14" s="472"/>
      <c r="I14" s="472"/>
      <c r="J14" s="472"/>
      <c r="K14" s="472"/>
      <c r="L14" s="472"/>
      <c r="M14" s="472"/>
      <c r="N14" s="472"/>
      <c r="O14" s="472"/>
      <c r="P14" s="472"/>
      <c r="Q14" s="573"/>
      <c r="R14" s="567">
        <v>612</v>
      </c>
      <c r="S14" s="346"/>
      <c r="T14" s="346"/>
      <c r="U14" s="346"/>
      <c r="V14" s="346"/>
      <c r="W14" s="346"/>
      <c r="X14" s="346"/>
      <c r="Y14" s="568"/>
      <c r="Z14" s="569">
        <v>0</v>
      </c>
      <c r="AA14" s="569"/>
      <c r="AB14" s="569"/>
      <c r="AC14" s="569"/>
      <c r="AD14" s="570">
        <v>612</v>
      </c>
      <c r="AE14" s="570"/>
      <c r="AF14" s="570"/>
      <c r="AG14" s="570"/>
      <c r="AH14" s="570"/>
      <c r="AI14" s="570"/>
      <c r="AJ14" s="570"/>
      <c r="AK14" s="570"/>
      <c r="AL14" s="574">
        <v>0</v>
      </c>
      <c r="AM14" s="352"/>
      <c r="AN14" s="352"/>
      <c r="AO14" s="575"/>
      <c r="AP14" s="572" t="s">
        <v>219</v>
      </c>
      <c r="AQ14" s="472"/>
      <c r="AR14" s="472"/>
      <c r="AS14" s="472"/>
      <c r="AT14" s="472"/>
      <c r="AU14" s="472"/>
      <c r="AV14" s="472"/>
      <c r="AW14" s="472"/>
      <c r="AX14" s="472"/>
      <c r="AY14" s="472"/>
      <c r="AZ14" s="472"/>
      <c r="BA14" s="472"/>
      <c r="BB14" s="472"/>
      <c r="BC14" s="472"/>
      <c r="BD14" s="472"/>
      <c r="BE14" s="472"/>
      <c r="BF14" s="573"/>
      <c r="BG14" s="567">
        <v>351506</v>
      </c>
      <c r="BH14" s="346"/>
      <c r="BI14" s="346"/>
      <c r="BJ14" s="346"/>
      <c r="BK14" s="346"/>
      <c r="BL14" s="346"/>
      <c r="BM14" s="346"/>
      <c r="BN14" s="568"/>
      <c r="BO14" s="569">
        <v>2.4</v>
      </c>
      <c r="BP14" s="569"/>
      <c r="BQ14" s="569"/>
      <c r="BR14" s="569"/>
      <c r="BS14" s="570" t="s">
        <v>203</v>
      </c>
      <c r="BT14" s="570"/>
      <c r="BU14" s="570"/>
      <c r="BV14" s="570"/>
      <c r="BW14" s="570"/>
      <c r="BX14" s="570"/>
      <c r="BY14" s="570"/>
      <c r="BZ14" s="570"/>
      <c r="CA14" s="570"/>
      <c r="CB14" s="571"/>
      <c r="CD14" s="572" t="s">
        <v>66</v>
      </c>
      <c r="CE14" s="472"/>
      <c r="CF14" s="472"/>
      <c r="CG14" s="472"/>
      <c r="CH14" s="472"/>
      <c r="CI14" s="472"/>
      <c r="CJ14" s="472"/>
      <c r="CK14" s="472"/>
      <c r="CL14" s="472"/>
      <c r="CM14" s="472"/>
      <c r="CN14" s="472"/>
      <c r="CO14" s="472"/>
      <c r="CP14" s="472"/>
      <c r="CQ14" s="573"/>
      <c r="CR14" s="567">
        <v>1198389</v>
      </c>
      <c r="CS14" s="346"/>
      <c r="CT14" s="346"/>
      <c r="CU14" s="346"/>
      <c r="CV14" s="346"/>
      <c r="CW14" s="346"/>
      <c r="CX14" s="346"/>
      <c r="CY14" s="568"/>
      <c r="CZ14" s="569">
        <v>2.6</v>
      </c>
      <c r="DA14" s="569"/>
      <c r="DB14" s="569"/>
      <c r="DC14" s="569"/>
      <c r="DD14" s="577">
        <v>45602</v>
      </c>
      <c r="DE14" s="346"/>
      <c r="DF14" s="346"/>
      <c r="DG14" s="346"/>
      <c r="DH14" s="346"/>
      <c r="DI14" s="346"/>
      <c r="DJ14" s="346"/>
      <c r="DK14" s="346"/>
      <c r="DL14" s="346"/>
      <c r="DM14" s="346"/>
      <c r="DN14" s="346"/>
      <c r="DO14" s="346"/>
      <c r="DP14" s="568"/>
      <c r="DQ14" s="577">
        <v>1135795</v>
      </c>
      <c r="DR14" s="346"/>
      <c r="DS14" s="346"/>
      <c r="DT14" s="346"/>
      <c r="DU14" s="346"/>
      <c r="DV14" s="346"/>
      <c r="DW14" s="346"/>
      <c r="DX14" s="346"/>
      <c r="DY14" s="346"/>
      <c r="DZ14" s="346"/>
      <c r="EA14" s="346"/>
      <c r="EB14" s="346"/>
      <c r="EC14" s="578"/>
    </row>
    <row r="15" spans="2:143" ht="11.25" customHeight="1" x14ac:dyDescent="0.15">
      <c r="B15" s="572" t="s">
        <v>307</v>
      </c>
      <c r="C15" s="472"/>
      <c r="D15" s="472"/>
      <c r="E15" s="472"/>
      <c r="F15" s="472"/>
      <c r="G15" s="472"/>
      <c r="H15" s="472"/>
      <c r="I15" s="472"/>
      <c r="J15" s="472"/>
      <c r="K15" s="472"/>
      <c r="L15" s="472"/>
      <c r="M15" s="472"/>
      <c r="N15" s="472"/>
      <c r="O15" s="472"/>
      <c r="P15" s="472"/>
      <c r="Q15" s="573"/>
      <c r="R15" s="567" t="s">
        <v>203</v>
      </c>
      <c r="S15" s="346"/>
      <c r="T15" s="346"/>
      <c r="U15" s="346"/>
      <c r="V15" s="346"/>
      <c r="W15" s="346"/>
      <c r="X15" s="346"/>
      <c r="Y15" s="568"/>
      <c r="Z15" s="569" t="s">
        <v>203</v>
      </c>
      <c r="AA15" s="569"/>
      <c r="AB15" s="569"/>
      <c r="AC15" s="569"/>
      <c r="AD15" s="570" t="s">
        <v>203</v>
      </c>
      <c r="AE15" s="570"/>
      <c r="AF15" s="570"/>
      <c r="AG15" s="570"/>
      <c r="AH15" s="570"/>
      <c r="AI15" s="570"/>
      <c r="AJ15" s="570"/>
      <c r="AK15" s="570"/>
      <c r="AL15" s="574" t="s">
        <v>203</v>
      </c>
      <c r="AM15" s="352"/>
      <c r="AN15" s="352"/>
      <c r="AO15" s="575"/>
      <c r="AP15" s="572" t="s">
        <v>353</v>
      </c>
      <c r="AQ15" s="472"/>
      <c r="AR15" s="472"/>
      <c r="AS15" s="472"/>
      <c r="AT15" s="472"/>
      <c r="AU15" s="472"/>
      <c r="AV15" s="472"/>
      <c r="AW15" s="472"/>
      <c r="AX15" s="472"/>
      <c r="AY15" s="472"/>
      <c r="AZ15" s="472"/>
      <c r="BA15" s="472"/>
      <c r="BB15" s="472"/>
      <c r="BC15" s="472"/>
      <c r="BD15" s="472"/>
      <c r="BE15" s="472"/>
      <c r="BF15" s="573"/>
      <c r="BG15" s="567">
        <v>743642</v>
      </c>
      <c r="BH15" s="346"/>
      <c r="BI15" s="346"/>
      <c r="BJ15" s="346"/>
      <c r="BK15" s="346"/>
      <c r="BL15" s="346"/>
      <c r="BM15" s="346"/>
      <c r="BN15" s="568"/>
      <c r="BO15" s="569">
        <v>5</v>
      </c>
      <c r="BP15" s="569"/>
      <c r="BQ15" s="569"/>
      <c r="BR15" s="569"/>
      <c r="BS15" s="570" t="s">
        <v>203</v>
      </c>
      <c r="BT15" s="570"/>
      <c r="BU15" s="570"/>
      <c r="BV15" s="570"/>
      <c r="BW15" s="570"/>
      <c r="BX15" s="570"/>
      <c r="BY15" s="570"/>
      <c r="BZ15" s="570"/>
      <c r="CA15" s="570"/>
      <c r="CB15" s="571"/>
      <c r="CD15" s="572" t="s">
        <v>355</v>
      </c>
      <c r="CE15" s="472"/>
      <c r="CF15" s="472"/>
      <c r="CG15" s="472"/>
      <c r="CH15" s="472"/>
      <c r="CI15" s="472"/>
      <c r="CJ15" s="472"/>
      <c r="CK15" s="472"/>
      <c r="CL15" s="472"/>
      <c r="CM15" s="472"/>
      <c r="CN15" s="472"/>
      <c r="CO15" s="472"/>
      <c r="CP15" s="472"/>
      <c r="CQ15" s="573"/>
      <c r="CR15" s="567">
        <v>4896907</v>
      </c>
      <c r="CS15" s="346"/>
      <c r="CT15" s="346"/>
      <c r="CU15" s="346"/>
      <c r="CV15" s="346"/>
      <c r="CW15" s="346"/>
      <c r="CX15" s="346"/>
      <c r="CY15" s="568"/>
      <c r="CZ15" s="569">
        <v>10.5</v>
      </c>
      <c r="DA15" s="569"/>
      <c r="DB15" s="569"/>
      <c r="DC15" s="569"/>
      <c r="DD15" s="577">
        <v>627953</v>
      </c>
      <c r="DE15" s="346"/>
      <c r="DF15" s="346"/>
      <c r="DG15" s="346"/>
      <c r="DH15" s="346"/>
      <c r="DI15" s="346"/>
      <c r="DJ15" s="346"/>
      <c r="DK15" s="346"/>
      <c r="DL15" s="346"/>
      <c r="DM15" s="346"/>
      <c r="DN15" s="346"/>
      <c r="DO15" s="346"/>
      <c r="DP15" s="568"/>
      <c r="DQ15" s="577">
        <v>3466920</v>
      </c>
      <c r="DR15" s="346"/>
      <c r="DS15" s="346"/>
      <c r="DT15" s="346"/>
      <c r="DU15" s="346"/>
      <c r="DV15" s="346"/>
      <c r="DW15" s="346"/>
      <c r="DX15" s="346"/>
      <c r="DY15" s="346"/>
      <c r="DZ15" s="346"/>
      <c r="EA15" s="346"/>
      <c r="EB15" s="346"/>
      <c r="EC15" s="578"/>
    </row>
    <row r="16" spans="2:143" ht="11.25" customHeight="1" x14ac:dyDescent="0.15">
      <c r="B16" s="572" t="s">
        <v>356</v>
      </c>
      <c r="C16" s="472"/>
      <c r="D16" s="472"/>
      <c r="E16" s="472"/>
      <c r="F16" s="472"/>
      <c r="G16" s="472"/>
      <c r="H16" s="472"/>
      <c r="I16" s="472"/>
      <c r="J16" s="472"/>
      <c r="K16" s="472"/>
      <c r="L16" s="472"/>
      <c r="M16" s="472"/>
      <c r="N16" s="472"/>
      <c r="O16" s="472"/>
      <c r="P16" s="472"/>
      <c r="Q16" s="573"/>
      <c r="R16" s="567">
        <v>42180</v>
      </c>
      <c r="S16" s="346"/>
      <c r="T16" s="346"/>
      <c r="U16" s="346"/>
      <c r="V16" s="346"/>
      <c r="W16" s="346"/>
      <c r="X16" s="346"/>
      <c r="Y16" s="568"/>
      <c r="Z16" s="569">
        <v>0.1</v>
      </c>
      <c r="AA16" s="569"/>
      <c r="AB16" s="569"/>
      <c r="AC16" s="569"/>
      <c r="AD16" s="570">
        <v>42180</v>
      </c>
      <c r="AE16" s="570"/>
      <c r="AF16" s="570"/>
      <c r="AG16" s="570"/>
      <c r="AH16" s="570"/>
      <c r="AI16" s="570"/>
      <c r="AJ16" s="570"/>
      <c r="AK16" s="570"/>
      <c r="AL16" s="574">
        <v>0.2</v>
      </c>
      <c r="AM16" s="352"/>
      <c r="AN16" s="352"/>
      <c r="AO16" s="575"/>
      <c r="AP16" s="572" t="s">
        <v>357</v>
      </c>
      <c r="AQ16" s="472"/>
      <c r="AR16" s="472"/>
      <c r="AS16" s="472"/>
      <c r="AT16" s="472"/>
      <c r="AU16" s="472"/>
      <c r="AV16" s="472"/>
      <c r="AW16" s="472"/>
      <c r="AX16" s="472"/>
      <c r="AY16" s="472"/>
      <c r="AZ16" s="472"/>
      <c r="BA16" s="472"/>
      <c r="BB16" s="472"/>
      <c r="BC16" s="472"/>
      <c r="BD16" s="472"/>
      <c r="BE16" s="472"/>
      <c r="BF16" s="573"/>
      <c r="BG16" s="567">
        <v>552</v>
      </c>
      <c r="BH16" s="346"/>
      <c r="BI16" s="346"/>
      <c r="BJ16" s="346"/>
      <c r="BK16" s="346"/>
      <c r="BL16" s="346"/>
      <c r="BM16" s="346"/>
      <c r="BN16" s="568"/>
      <c r="BO16" s="569">
        <v>0</v>
      </c>
      <c r="BP16" s="569"/>
      <c r="BQ16" s="569"/>
      <c r="BR16" s="569"/>
      <c r="BS16" s="570" t="s">
        <v>203</v>
      </c>
      <c r="BT16" s="570"/>
      <c r="BU16" s="570"/>
      <c r="BV16" s="570"/>
      <c r="BW16" s="570"/>
      <c r="BX16" s="570"/>
      <c r="BY16" s="570"/>
      <c r="BZ16" s="570"/>
      <c r="CA16" s="570"/>
      <c r="CB16" s="571"/>
      <c r="CD16" s="572" t="s">
        <v>358</v>
      </c>
      <c r="CE16" s="472"/>
      <c r="CF16" s="472"/>
      <c r="CG16" s="472"/>
      <c r="CH16" s="472"/>
      <c r="CI16" s="472"/>
      <c r="CJ16" s="472"/>
      <c r="CK16" s="472"/>
      <c r="CL16" s="472"/>
      <c r="CM16" s="472"/>
      <c r="CN16" s="472"/>
      <c r="CO16" s="472"/>
      <c r="CP16" s="472"/>
      <c r="CQ16" s="573"/>
      <c r="CR16" s="567">
        <v>147436</v>
      </c>
      <c r="CS16" s="346"/>
      <c r="CT16" s="346"/>
      <c r="CU16" s="346"/>
      <c r="CV16" s="346"/>
      <c r="CW16" s="346"/>
      <c r="CX16" s="346"/>
      <c r="CY16" s="568"/>
      <c r="CZ16" s="569">
        <v>0.3</v>
      </c>
      <c r="DA16" s="569"/>
      <c r="DB16" s="569"/>
      <c r="DC16" s="569"/>
      <c r="DD16" s="577" t="s">
        <v>203</v>
      </c>
      <c r="DE16" s="346"/>
      <c r="DF16" s="346"/>
      <c r="DG16" s="346"/>
      <c r="DH16" s="346"/>
      <c r="DI16" s="346"/>
      <c r="DJ16" s="346"/>
      <c r="DK16" s="346"/>
      <c r="DL16" s="346"/>
      <c r="DM16" s="346"/>
      <c r="DN16" s="346"/>
      <c r="DO16" s="346"/>
      <c r="DP16" s="568"/>
      <c r="DQ16" s="577">
        <v>15323</v>
      </c>
      <c r="DR16" s="346"/>
      <c r="DS16" s="346"/>
      <c r="DT16" s="346"/>
      <c r="DU16" s="346"/>
      <c r="DV16" s="346"/>
      <c r="DW16" s="346"/>
      <c r="DX16" s="346"/>
      <c r="DY16" s="346"/>
      <c r="DZ16" s="346"/>
      <c r="EA16" s="346"/>
      <c r="EB16" s="346"/>
      <c r="EC16" s="578"/>
    </row>
    <row r="17" spans="2:133" ht="11.25" customHeight="1" x14ac:dyDescent="0.15">
      <c r="B17" s="572" t="s">
        <v>359</v>
      </c>
      <c r="C17" s="472"/>
      <c r="D17" s="472"/>
      <c r="E17" s="472"/>
      <c r="F17" s="472"/>
      <c r="G17" s="472"/>
      <c r="H17" s="472"/>
      <c r="I17" s="472"/>
      <c r="J17" s="472"/>
      <c r="K17" s="472"/>
      <c r="L17" s="472"/>
      <c r="M17" s="472"/>
      <c r="N17" s="472"/>
      <c r="O17" s="472"/>
      <c r="P17" s="472"/>
      <c r="Q17" s="573"/>
      <c r="R17" s="567">
        <v>231094</v>
      </c>
      <c r="S17" s="346"/>
      <c r="T17" s="346"/>
      <c r="U17" s="346"/>
      <c r="V17" s="346"/>
      <c r="W17" s="346"/>
      <c r="X17" s="346"/>
      <c r="Y17" s="568"/>
      <c r="Z17" s="569">
        <v>0.5</v>
      </c>
      <c r="AA17" s="569"/>
      <c r="AB17" s="569"/>
      <c r="AC17" s="569"/>
      <c r="AD17" s="570">
        <v>231094</v>
      </c>
      <c r="AE17" s="570"/>
      <c r="AF17" s="570"/>
      <c r="AG17" s="570"/>
      <c r="AH17" s="570"/>
      <c r="AI17" s="570"/>
      <c r="AJ17" s="570"/>
      <c r="AK17" s="570"/>
      <c r="AL17" s="574">
        <v>1</v>
      </c>
      <c r="AM17" s="352"/>
      <c r="AN17" s="352"/>
      <c r="AO17" s="575"/>
      <c r="AP17" s="572" t="s">
        <v>360</v>
      </c>
      <c r="AQ17" s="472"/>
      <c r="AR17" s="472"/>
      <c r="AS17" s="472"/>
      <c r="AT17" s="472"/>
      <c r="AU17" s="472"/>
      <c r="AV17" s="472"/>
      <c r="AW17" s="472"/>
      <c r="AX17" s="472"/>
      <c r="AY17" s="472"/>
      <c r="AZ17" s="472"/>
      <c r="BA17" s="472"/>
      <c r="BB17" s="472"/>
      <c r="BC17" s="472"/>
      <c r="BD17" s="472"/>
      <c r="BE17" s="472"/>
      <c r="BF17" s="573"/>
      <c r="BG17" s="567" t="s">
        <v>203</v>
      </c>
      <c r="BH17" s="346"/>
      <c r="BI17" s="346"/>
      <c r="BJ17" s="346"/>
      <c r="BK17" s="346"/>
      <c r="BL17" s="346"/>
      <c r="BM17" s="346"/>
      <c r="BN17" s="568"/>
      <c r="BO17" s="569" t="s">
        <v>203</v>
      </c>
      <c r="BP17" s="569"/>
      <c r="BQ17" s="569"/>
      <c r="BR17" s="569"/>
      <c r="BS17" s="570" t="s">
        <v>203</v>
      </c>
      <c r="BT17" s="570"/>
      <c r="BU17" s="570"/>
      <c r="BV17" s="570"/>
      <c r="BW17" s="570"/>
      <c r="BX17" s="570"/>
      <c r="BY17" s="570"/>
      <c r="BZ17" s="570"/>
      <c r="CA17" s="570"/>
      <c r="CB17" s="571"/>
      <c r="CD17" s="572" t="s">
        <v>362</v>
      </c>
      <c r="CE17" s="472"/>
      <c r="CF17" s="472"/>
      <c r="CG17" s="472"/>
      <c r="CH17" s="472"/>
      <c r="CI17" s="472"/>
      <c r="CJ17" s="472"/>
      <c r="CK17" s="472"/>
      <c r="CL17" s="472"/>
      <c r="CM17" s="472"/>
      <c r="CN17" s="472"/>
      <c r="CO17" s="472"/>
      <c r="CP17" s="472"/>
      <c r="CQ17" s="573"/>
      <c r="CR17" s="567">
        <v>3306018</v>
      </c>
      <c r="CS17" s="346"/>
      <c r="CT17" s="346"/>
      <c r="CU17" s="346"/>
      <c r="CV17" s="346"/>
      <c r="CW17" s="346"/>
      <c r="CX17" s="346"/>
      <c r="CY17" s="568"/>
      <c r="CZ17" s="569">
        <v>7.1</v>
      </c>
      <c r="DA17" s="569"/>
      <c r="DB17" s="569"/>
      <c r="DC17" s="569"/>
      <c r="DD17" s="577" t="s">
        <v>203</v>
      </c>
      <c r="DE17" s="346"/>
      <c r="DF17" s="346"/>
      <c r="DG17" s="346"/>
      <c r="DH17" s="346"/>
      <c r="DI17" s="346"/>
      <c r="DJ17" s="346"/>
      <c r="DK17" s="346"/>
      <c r="DL17" s="346"/>
      <c r="DM17" s="346"/>
      <c r="DN17" s="346"/>
      <c r="DO17" s="346"/>
      <c r="DP17" s="568"/>
      <c r="DQ17" s="577">
        <v>3257893</v>
      </c>
      <c r="DR17" s="346"/>
      <c r="DS17" s="346"/>
      <c r="DT17" s="346"/>
      <c r="DU17" s="346"/>
      <c r="DV17" s="346"/>
      <c r="DW17" s="346"/>
      <c r="DX17" s="346"/>
      <c r="DY17" s="346"/>
      <c r="DZ17" s="346"/>
      <c r="EA17" s="346"/>
      <c r="EB17" s="346"/>
      <c r="EC17" s="578"/>
    </row>
    <row r="18" spans="2:133" ht="11.25" customHeight="1" x14ac:dyDescent="0.15">
      <c r="B18" s="572" t="s">
        <v>363</v>
      </c>
      <c r="C18" s="472"/>
      <c r="D18" s="472"/>
      <c r="E18" s="472"/>
      <c r="F18" s="472"/>
      <c r="G18" s="472"/>
      <c r="H18" s="472"/>
      <c r="I18" s="472"/>
      <c r="J18" s="472"/>
      <c r="K18" s="472"/>
      <c r="L18" s="472"/>
      <c r="M18" s="472"/>
      <c r="N18" s="472"/>
      <c r="O18" s="472"/>
      <c r="P18" s="472"/>
      <c r="Q18" s="573"/>
      <c r="R18" s="567">
        <v>110383</v>
      </c>
      <c r="S18" s="346"/>
      <c r="T18" s="346"/>
      <c r="U18" s="346"/>
      <c r="V18" s="346"/>
      <c r="W18" s="346"/>
      <c r="X18" s="346"/>
      <c r="Y18" s="568"/>
      <c r="Z18" s="569">
        <v>0.2</v>
      </c>
      <c r="AA18" s="569"/>
      <c r="AB18" s="569"/>
      <c r="AC18" s="569"/>
      <c r="AD18" s="570">
        <v>110383</v>
      </c>
      <c r="AE18" s="570"/>
      <c r="AF18" s="570"/>
      <c r="AG18" s="570"/>
      <c r="AH18" s="570"/>
      <c r="AI18" s="570"/>
      <c r="AJ18" s="570"/>
      <c r="AK18" s="570"/>
      <c r="AL18" s="574">
        <v>0.5</v>
      </c>
      <c r="AM18" s="352"/>
      <c r="AN18" s="352"/>
      <c r="AO18" s="575"/>
      <c r="AP18" s="572" t="s">
        <v>98</v>
      </c>
      <c r="AQ18" s="472"/>
      <c r="AR18" s="472"/>
      <c r="AS18" s="472"/>
      <c r="AT18" s="472"/>
      <c r="AU18" s="472"/>
      <c r="AV18" s="472"/>
      <c r="AW18" s="472"/>
      <c r="AX18" s="472"/>
      <c r="AY18" s="472"/>
      <c r="AZ18" s="472"/>
      <c r="BA18" s="472"/>
      <c r="BB18" s="472"/>
      <c r="BC18" s="472"/>
      <c r="BD18" s="472"/>
      <c r="BE18" s="472"/>
      <c r="BF18" s="573"/>
      <c r="BG18" s="567" t="s">
        <v>203</v>
      </c>
      <c r="BH18" s="346"/>
      <c r="BI18" s="346"/>
      <c r="BJ18" s="346"/>
      <c r="BK18" s="346"/>
      <c r="BL18" s="346"/>
      <c r="BM18" s="346"/>
      <c r="BN18" s="568"/>
      <c r="BO18" s="569" t="s">
        <v>203</v>
      </c>
      <c r="BP18" s="569"/>
      <c r="BQ18" s="569"/>
      <c r="BR18" s="569"/>
      <c r="BS18" s="570" t="s">
        <v>203</v>
      </c>
      <c r="BT18" s="570"/>
      <c r="BU18" s="570"/>
      <c r="BV18" s="570"/>
      <c r="BW18" s="570"/>
      <c r="BX18" s="570"/>
      <c r="BY18" s="570"/>
      <c r="BZ18" s="570"/>
      <c r="CA18" s="570"/>
      <c r="CB18" s="571"/>
      <c r="CD18" s="572" t="s">
        <v>364</v>
      </c>
      <c r="CE18" s="472"/>
      <c r="CF18" s="472"/>
      <c r="CG18" s="472"/>
      <c r="CH18" s="472"/>
      <c r="CI18" s="472"/>
      <c r="CJ18" s="472"/>
      <c r="CK18" s="472"/>
      <c r="CL18" s="472"/>
      <c r="CM18" s="472"/>
      <c r="CN18" s="472"/>
      <c r="CO18" s="472"/>
      <c r="CP18" s="472"/>
      <c r="CQ18" s="573"/>
      <c r="CR18" s="567" t="s">
        <v>203</v>
      </c>
      <c r="CS18" s="346"/>
      <c r="CT18" s="346"/>
      <c r="CU18" s="346"/>
      <c r="CV18" s="346"/>
      <c r="CW18" s="346"/>
      <c r="CX18" s="346"/>
      <c r="CY18" s="568"/>
      <c r="CZ18" s="569" t="s">
        <v>203</v>
      </c>
      <c r="DA18" s="569"/>
      <c r="DB18" s="569"/>
      <c r="DC18" s="569"/>
      <c r="DD18" s="577" t="s">
        <v>203</v>
      </c>
      <c r="DE18" s="346"/>
      <c r="DF18" s="346"/>
      <c r="DG18" s="346"/>
      <c r="DH18" s="346"/>
      <c r="DI18" s="346"/>
      <c r="DJ18" s="346"/>
      <c r="DK18" s="346"/>
      <c r="DL18" s="346"/>
      <c r="DM18" s="346"/>
      <c r="DN18" s="346"/>
      <c r="DO18" s="346"/>
      <c r="DP18" s="568"/>
      <c r="DQ18" s="577" t="s">
        <v>203</v>
      </c>
      <c r="DR18" s="346"/>
      <c r="DS18" s="346"/>
      <c r="DT18" s="346"/>
      <c r="DU18" s="346"/>
      <c r="DV18" s="346"/>
      <c r="DW18" s="346"/>
      <c r="DX18" s="346"/>
      <c r="DY18" s="346"/>
      <c r="DZ18" s="346"/>
      <c r="EA18" s="346"/>
      <c r="EB18" s="346"/>
      <c r="EC18" s="578"/>
    </row>
    <row r="19" spans="2:133" ht="11.25" customHeight="1" x14ac:dyDescent="0.15">
      <c r="B19" s="572" t="s">
        <v>365</v>
      </c>
      <c r="C19" s="472"/>
      <c r="D19" s="472"/>
      <c r="E19" s="472"/>
      <c r="F19" s="472"/>
      <c r="G19" s="472"/>
      <c r="H19" s="472"/>
      <c r="I19" s="472"/>
      <c r="J19" s="472"/>
      <c r="K19" s="472"/>
      <c r="L19" s="472"/>
      <c r="M19" s="472"/>
      <c r="N19" s="472"/>
      <c r="O19" s="472"/>
      <c r="P19" s="472"/>
      <c r="Q19" s="573"/>
      <c r="R19" s="567">
        <v>105520</v>
      </c>
      <c r="S19" s="346"/>
      <c r="T19" s="346"/>
      <c r="U19" s="346"/>
      <c r="V19" s="346"/>
      <c r="W19" s="346"/>
      <c r="X19" s="346"/>
      <c r="Y19" s="568"/>
      <c r="Z19" s="569">
        <v>0.2</v>
      </c>
      <c r="AA19" s="569"/>
      <c r="AB19" s="569"/>
      <c r="AC19" s="569"/>
      <c r="AD19" s="570">
        <v>105520</v>
      </c>
      <c r="AE19" s="570"/>
      <c r="AF19" s="570"/>
      <c r="AG19" s="570"/>
      <c r="AH19" s="570"/>
      <c r="AI19" s="570"/>
      <c r="AJ19" s="570"/>
      <c r="AK19" s="570"/>
      <c r="AL19" s="574">
        <v>0.4</v>
      </c>
      <c r="AM19" s="352"/>
      <c r="AN19" s="352"/>
      <c r="AO19" s="575"/>
      <c r="AP19" s="572" t="s">
        <v>257</v>
      </c>
      <c r="AQ19" s="472"/>
      <c r="AR19" s="472"/>
      <c r="AS19" s="472"/>
      <c r="AT19" s="472"/>
      <c r="AU19" s="472"/>
      <c r="AV19" s="472"/>
      <c r="AW19" s="472"/>
      <c r="AX19" s="472"/>
      <c r="AY19" s="472"/>
      <c r="AZ19" s="472"/>
      <c r="BA19" s="472"/>
      <c r="BB19" s="472"/>
      <c r="BC19" s="472"/>
      <c r="BD19" s="472"/>
      <c r="BE19" s="472"/>
      <c r="BF19" s="573"/>
      <c r="BG19" s="567">
        <v>796721</v>
      </c>
      <c r="BH19" s="346"/>
      <c r="BI19" s="346"/>
      <c r="BJ19" s="346"/>
      <c r="BK19" s="346"/>
      <c r="BL19" s="346"/>
      <c r="BM19" s="346"/>
      <c r="BN19" s="568"/>
      <c r="BO19" s="569">
        <v>5.3</v>
      </c>
      <c r="BP19" s="569"/>
      <c r="BQ19" s="569"/>
      <c r="BR19" s="569"/>
      <c r="BS19" s="570" t="s">
        <v>203</v>
      </c>
      <c r="BT19" s="570"/>
      <c r="BU19" s="570"/>
      <c r="BV19" s="570"/>
      <c r="BW19" s="570"/>
      <c r="BX19" s="570"/>
      <c r="BY19" s="570"/>
      <c r="BZ19" s="570"/>
      <c r="CA19" s="570"/>
      <c r="CB19" s="571"/>
      <c r="CD19" s="572" t="s">
        <v>366</v>
      </c>
      <c r="CE19" s="472"/>
      <c r="CF19" s="472"/>
      <c r="CG19" s="472"/>
      <c r="CH19" s="472"/>
      <c r="CI19" s="472"/>
      <c r="CJ19" s="472"/>
      <c r="CK19" s="472"/>
      <c r="CL19" s="472"/>
      <c r="CM19" s="472"/>
      <c r="CN19" s="472"/>
      <c r="CO19" s="472"/>
      <c r="CP19" s="472"/>
      <c r="CQ19" s="573"/>
      <c r="CR19" s="567" t="s">
        <v>203</v>
      </c>
      <c r="CS19" s="346"/>
      <c r="CT19" s="346"/>
      <c r="CU19" s="346"/>
      <c r="CV19" s="346"/>
      <c r="CW19" s="346"/>
      <c r="CX19" s="346"/>
      <c r="CY19" s="568"/>
      <c r="CZ19" s="569" t="s">
        <v>203</v>
      </c>
      <c r="DA19" s="569"/>
      <c r="DB19" s="569"/>
      <c r="DC19" s="569"/>
      <c r="DD19" s="577" t="s">
        <v>203</v>
      </c>
      <c r="DE19" s="346"/>
      <c r="DF19" s="346"/>
      <c r="DG19" s="346"/>
      <c r="DH19" s="346"/>
      <c r="DI19" s="346"/>
      <c r="DJ19" s="346"/>
      <c r="DK19" s="346"/>
      <c r="DL19" s="346"/>
      <c r="DM19" s="346"/>
      <c r="DN19" s="346"/>
      <c r="DO19" s="346"/>
      <c r="DP19" s="568"/>
      <c r="DQ19" s="577" t="s">
        <v>203</v>
      </c>
      <c r="DR19" s="346"/>
      <c r="DS19" s="346"/>
      <c r="DT19" s="346"/>
      <c r="DU19" s="346"/>
      <c r="DV19" s="346"/>
      <c r="DW19" s="346"/>
      <c r="DX19" s="346"/>
      <c r="DY19" s="346"/>
      <c r="DZ19" s="346"/>
      <c r="EA19" s="346"/>
      <c r="EB19" s="346"/>
      <c r="EC19" s="578"/>
    </row>
    <row r="20" spans="2:133" ht="11.25" customHeight="1" x14ac:dyDescent="0.15">
      <c r="B20" s="580" t="s">
        <v>367</v>
      </c>
      <c r="C20" s="581"/>
      <c r="D20" s="581"/>
      <c r="E20" s="581"/>
      <c r="F20" s="581"/>
      <c r="G20" s="581"/>
      <c r="H20" s="581"/>
      <c r="I20" s="581"/>
      <c r="J20" s="581"/>
      <c r="K20" s="581"/>
      <c r="L20" s="581"/>
      <c r="M20" s="581"/>
      <c r="N20" s="581"/>
      <c r="O20" s="581"/>
      <c r="P20" s="581"/>
      <c r="Q20" s="582"/>
      <c r="R20" s="567">
        <v>4863</v>
      </c>
      <c r="S20" s="346"/>
      <c r="T20" s="346"/>
      <c r="U20" s="346"/>
      <c r="V20" s="346"/>
      <c r="W20" s="346"/>
      <c r="X20" s="346"/>
      <c r="Y20" s="568"/>
      <c r="Z20" s="569">
        <v>0</v>
      </c>
      <c r="AA20" s="569"/>
      <c r="AB20" s="569"/>
      <c r="AC20" s="569"/>
      <c r="AD20" s="570">
        <v>4863</v>
      </c>
      <c r="AE20" s="570"/>
      <c r="AF20" s="570"/>
      <c r="AG20" s="570"/>
      <c r="AH20" s="570"/>
      <c r="AI20" s="570"/>
      <c r="AJ20" s="570"/>
      <c r="AK20" s="570"/>
      <c r="AL20" s="574">
        <v>0</v>
      </c>
      <c r="AM20" s="352"/>
      <c r="AN20" s="352"/>
      <c r="AO20" s="575"/>
      <c r="AP20" s="572" t="s">
        <v>368</v>
      </c>
      <c r="AQ20" s="472"/>
      <c r="AR20" s="472"/>
      <c r="AS20" s="472"/>
      <c r="AT20" s="472"/>
      <c r="AU20" s="472"/>
      <c r="AV20" s="472"/>
      <c r="AW20" s="472"/>
      <c r="AX20" s="472"/>
      <c r="AY20" s="472"/>
      <c r="AZ20" s="472"/>
      <c r="BA20" s="472"/>
      <c r="BB20" s="472"/>
      <c r="BC20" s="472"/>
      <c r="BD20" s="472"/>
      <c r="BE20" s="472"/>
      <c r="BF20" s="573"/>
      <c r="BG20" s="567">
        <v>796721</v>
      </c>
      <c r="BH20" s="346"/>
      <c r="BI20" s="346"/>
      <c r="BJ20" s="346"/>
      <c r="BK20" s="346"/>
      <c r="BL20" s="346"/>
      <c r="BM20" s="346"/>
      <c r="BN20" s="568"/>
      <c r="BO20" s="569">
        <v>5.3</v>
      </c>
      <c r="BP20" s="569"/>
      <c r="BQ20" s="569"/>
      <c r="BR20" s="569"/>
      <c r="BS20" s="570" t="s">
        <v>203</v>
      </c>
      <c r="BT20" s="570"/>
      <c r="BU20" s="570"/>
      <c r="BV20" s="570"/>
      <c r="BW20" s="570"/>
      <c r="BX20" s="570"/>
      <c r="BY20" s="570"/>
      <c r="BZ20" s="570"/>
      <c r="CA20" s="570"/>
      <c r="CB20" s="571"/>
      <c r="CD20" s="572" t="s">
        <v>195</v>
      </c>
      <c r="CE20" s="472"/>
      <c r="CF20" s="472"/>
      <c r="CG20" s="472"/>
      <c r="CH20" s="472"/>
      <c r="CI20" s="472"/>
      <c r="CJ20" s="472"/>
      <c r="CK20" s="472"/>
      <c r="CL20" s="472"/>
      <c r="CM20" s="472"/>
      <c r="CN20" s="472"/>
      <c r="CO20" s="472"/>
      <c r="CP20" s="472"/>
      <c r="CQ20" s="573"/>
      <c r="CR20" s="567">
        <v>46433358</v>
      </c>
      <c r="CS20" s="346"/>
      <c r="CT20" s="346"/>
      <c r="CU20" s="346"/>
      <c r="CV20" s="346"/>
      <c r="CW20" s="346"/>
      <c r="CX20" s="346"/>
      <c r="CY20" s="568"/>
      <c r="CZ20" s="569">
        <v>100</v>
      </c>
      <c r="DA20" s="569"/>
      <c r="DB20" s="569"/>
      <c r="DC20" s="569"/>
      <c r="DD20" s="577">
        <v>6556353</v>
      </c>
      <c r="DE20" s="346"/>
      <c r="DF20" s="346"/>
      <c r="DG20" s="346"/>
      <c r="DH20" s="346"/>
      <c r="DI20" s="346"/>
      <c r="DJ20" s="346"/>
      <c r="DK20" s="346"/>
      <c r="DL20" s="346"/>
      <c r="DM20" s="346"/>
      <c r="DN20" s="346"/>
      <c r="DO20" s="346"/>
      <c r="DP20" s="568"/>
      <c r="DQ20" s="577">
        <v>27672685</v>
      </c>
      <c r="DR20" s="346"/>
      <c r="DS20" s="346"/>
      <c r="DT20" s="346"/>
      <c r="DU20" s="346"/>
      <c r="DV20" s="346"/>
      <c r="DW20" s="346"/>
      <c r="DX20" s="346"/>
      <c r="DY20" s="346"/>
      <c r="DZ20" s="346"/>
      <c r="EA20" s="346"/>
      <c r="EB20" s="346"/>
      <c r="EC20" s="578"/>
    </row>
    <row r="21" spans="2:133" ht="11.25" customHeight="1" x14ac:dyDescent="0.15">
      <c r="B21" s="572" t="s">
        <v>343</v>
      </c>
      <c r="C21" s="472"/>
      <c r="D21" s="472"/>
      <c r="E21" s="472"/>
      <c r="F21" s="472"/>
      <c r="G21" s="472"/>
      <c r="H21" s="472"/>
      <c r="I21" s="472"/>
      <c r="J21" s="472"/>
      <c r="K21" s="472"/>
      <c r="L21" s="472"/>
      <c r="M21" s="472"/>
      <c r="N21" s="472"/>
      <c r="O21" s="472"/>
      <c r="P21" s="472"/>
      <c r="Q21" s="573"/>
      <c r="R21" s="567">
        <v>6586644</v>
      </c>
      <c r="S21" s="346"/>
      <c r="T21" s="346"/>
      <c r="U21" s="346"/>
      <c r="V21" s="346"/>
      <c r="W21" s="346"/>
      <c r="X21" s="346"/>
      <c r="Y21" s="568"/>
      <c r="Z21" s="569">
        <v>13.5</v>
      </c>
      <c r="AA21" s="569"/>
      <c r="AB21" s="569"/>
      <c r="AC21" s="569"/>
      <c r="AD21" s="570">
        <v>5941737</v>
      </c>
      <c r="AE21" s="570"/>
      <c r="AF21" s="570"/>
      <c r="AG21" s="570"/>
      <c r="AH21" s="570"/>
      <c r="AI21" s="570"/>
      <c r="AJ21" s="570"/>
      <c r="AK21" s="570"/>
      <c r="AL21" s="574">
        <v>25</v>
      </c>
      <c r="AM21" s="352"/>
      <c r="AN21" s="352"/>
      <c r="AO21" s="575"/>
      <c r="AP21" s="572" t="s">
        <v>370</v>
      </c>
      <c r="AQ21" s="587"/>
      <c r="AR21" s="587"/>
      <c r="AS21" s="587"/>
      <c r="AT21" s="587"/>
      <c r="AU21" s="587"/>
      <c r="AV21" s="587"/>
      <c r="AW21" s="587"/>
      <c r="AX21" s="587"/>
      <c r="AY21" s="587"/>
      <c r="AZ21" s="587"/>
      <c r="BA21" s="587"/>
      <c r="BB21" s="587"/>
      <c r="BC21" s="587"/>
      <c r="BD21" s="587"/>
      <c r="BE21" s="587"/>
      <c r="BF21" s="588"/>
      <c r="BG21" s="567">
        <v>5597</v>
      </c>
      <c r="BH21" s="346"/>
      <c r="BI21" s="346"/>
      <c r="BJ21" s="346"/>
      <c r="BK21" s="346"/>
      <c r="BL21" s="346"/>
      <c r="BM21" s="346"/>
      <c r="BN21" s="568"/>
      <c r="BO21" s="569">
        <v>0</v>
      </c>
      <c r="BP21" s="569"/>
      <c r="BQ21" s="569"/>
      <c r="BR21" s="569"/>
      <c r="BS21" s="570" t="s">
        <v>203</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15">
      <c r="B22" s="572" t="s">
        <v>300</v>
      </c>
      <c r="C22" s="472"/>
      <c r="D22" s="472"/>
      <c r="E22" s="472"/>
      <c r="F22" s="472"/>
      <c r="G22" s="472"/>
      <c r="H22" s="472"/>
      <c r="I22" s="472"/>
      <c r="J22" s="472"/>
      <c r="K22" s="472"/>
      <c r="L22" s="472"/>
      <c r="M22" s="472"/>
      <c r="N22" s="472"/>
      <c r="O22" s="472"/>
      <c r="P22" s="472"/>
      <c r="Q22" s="573"/>
      <c r="R22" s="567">
        <v>5941737</v>
      </c>
      <c r="S22" s="346"/>
      <c r="T22" s="346"/>
      <c r="U22" s="346"/>
      <c r="V22" s="346"/>
      <c r="W22" s="346"/>
      <c r="X22" s="346"/>
      <c r="Y22" s="568"/>
      <c r="Z22" s="569">
        <v>12.2</v>
      </c>
      <c r="AA22" s="569"/>
      <c r="AB22" s="569"/>
      <c r="AC22" s="569"/>
      <c r="AD22" s="570">
        <v>5941737</v>
      </c>
      <c r="AE22" s="570"/>
      <c r="AF22" s="570"/>
      <c r="AG22" s="570"/>
      <c r="AH22" s="570"/>
      <c r="AI22" s="570"/>
      <c r="AJ22" s="570"/>
      <c r="AK22" s="570"/>
      <c r="AL22" s="574">
        <v>25</v>
      </c>
      <c r="AM22" s="352"/>
      <c r="AN22" s="352"/>
      <c r="AO22" s="575"/>
      <c r="AP22" s="572" t="s">
        <v>372</v>
      </c>
      <c r="AQ22" s="587"/>
      <c r="AR22" s="587"/>
      <c r="AS22" s="587"/>
      <c r="AT22" s="587"/>
      <c r="AU22" s="587"/>
      <c r="AV22" s="587"/>
      <c r="AW22" s="587"/>
      <c r="AX22" s="587"/>
      <c r="AY22" s="587"/>
      <c r="AZ22" s="587"/>
      <c r="BA22" s="587"/>
      <c r="BB22" s="587"/>
      <c r="BC22" s="587"/>
      <c r="BD22" s="587"/>
      <c r="BE22" s="587"/>
      <c r="BF22" s="588"/>
      <c r="BG22" s="567" t="s">
        <v>203</v>
      </c>
      <c r="BH22" s="346"/>
      <c r="BI22" s="346"/>
      <c r="BJ22" s="346"/>
      <c r="BK22" s="346"/>
      <c r="BL22" s="346"/>
      <c r="BM22" s="346"/>
      <c r="BN22" s="568"/>
      <c r="BO22" s="569" t="s">
        <v>203</v>
      </c>
      <c r="BP22" s="569"/>
      <c r="BQ22" s="569"/>
      <c r="BR22" s="569"/>
      <c r="BS22" s="570" t="s">
        <v>203</v>
      </c>
      <c r="BT22" s="570"/>
      <c r="BU22" s="570"/>
      <c r="BV22" s="570"/>
      <c r="BW22" s="570"/>
      <c r="BX22" s="570"/>
      <c r="BY22" s="570"/>
      <c r="BZ22" s="570"/>
      <c r="CA22" s="570"/>
      <c r="CB22" s="571"/>
      <c r="CD22" s="340" t="s">
        <v>373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15">
      <c r="B23" s="572" t="s">
        <v>297</v>
      </c>
      <c r="C23" s="472"/>
      <c r="D23" s="472"/>
      <c r="E23" s="472"/>
      <c r="F23" s="472"/>
      <c r="G23" s="472"/>
      <c r="H23" s="472"/>
      <c r="I23" s="472"/>
      <c r="J23" s="472"/>
      <c r="K23" s="472"/>
      <c r="L23" s="472"/>
      <c r="M23" s="472"/>
      <c r="N23" s="472"/>
      <c r="O23" s="472"/>
      <c r="P23" s="472"/>
      <c r="Q23" s="573"/>
      <c r="R23" s="567">
        <v>644612</v>
      </c>
      <c r="S23" s="346"/>
      <c r="T23" s="346"/>
      <c r="U23" s="346"/>
      <c r="V23" s="346"/>
      <c r="W23" s="346"/>
      <c r="X23" s="346"/>
      <c r="Y23" s="568"/>
      <c r="Z23" s="569">
        <v>1.3</v>
      </c>
      <c r="AA23" s="569"/>
      <c r="AB23" s="569"/>
      <c r="AC23" s="569"/>
      <c r="AD23" s="570" t="s">
        <v>203</v>
      </c>
      <c r="AE23" s="570"/>
      <c r="AF23" s="570"/>
      <c r="AG23" s="570"/>
      <c r="AH23" s="570"/>
      <c r="AI23" s="570"/>
      <c r="AJ23" s="570"/>
      <c r="AK23" s="570"/>
      <c r="AL23" s="574" t="s">
        <v>203</v>
      </c>
      <c r="AM23" s="352"/>
      <c r="AN23" s="352"/>
      <c r="AO23" s="575"/>
      <c r="AP23" s="572" t="s">
        <v>121</v>
      </c>
      <c r="AQ23" s="587"/>
      <c r="AR23" s="587"/>
      <c r="AS23" s="587"/>
      <c r="AT23" s="587"/>
      <c r="AU23" s="587"/>
      <c r="AV23" s="587"/>
      <c r="AW23" s="587"/>
      <c r="AX23" s="587"/>
      <c r="AY23" s="587"/>
      <c r="AZ23" s="587"/>
      <c r="BA23" s="587"/>
      <c r="BB23" s="587"/>
      <c r="BC23" s="587"/>
      <c r="BD23" s="587"/>
      <c r="BE23" s="587"/>
      <c r="BF23" s="588"/>
      <c r="BG23" s="567">
        <v>791124</v>
      </c>
      <c r="BH23" s="346"/>
      <c r="BI23" s="346"/>
      <c r="BJ23" s="346"/>
      <c r="BK23" s="346"/>
      <c r="BL23" s="346"/>
      <c r="BM23" s="346"/>
      <c r="BN23" s="568"/>
      <c r="BO23" s="569">
        <v>5.3</v>
      </c>
      <c r="BP23" s="569"/>
      <c r="BQ23" s="569"/>
      <c r="BR23" s="569"/>
      <c r="BS23" s="570" t="s">
        <v>203</v>
      </c>
      <c r="BT23" s="570"/>
      <c r="BU23" s="570"/>
      <c r="BV23" s="570"/>
      <c r="BW23" s="570"/>
      <c r="BX23" s="570"/>
      <c r="BY23" s="570"/>
      <c r="BZ23" s="570"/>
      <c r="CA23" s="570"/>
      <c r="CB23" s="571"/>
      <c r="CD23" s="340" t="s">
        <v>320</v>
      </c>
      <c r="CE23" s="341"/>
      <c r="CF23" s="341"/>
      <c r="CG23" s="341"/>
      <c r="CH23" s="341"/>
      <c r="CI23" s="341"/>
      <c r="CJ23" s="341"/>
      <c r="CK23" s="341"/>
      <c r="CL23" s="341"/>
      <c r="CM23" s="341"/>
      <c r="CN23" s="341"/>
      <c r="CO23" s="341"/>
      <c r="CP23" s="341"/>
      <c r="CQ23" s="390"/>
      <c r="CR23" s="340" t="s">
        <v>291</v>
      </c>
      <c r="CS23" s="341"/>
      <c r="CT23" s="341"/>
      <c r="CU23" s="341"/>
      <c r="CV23" s="341"/>
      <c r="CW23" s="341"/>
      <c r="CX23" s="341"/>
      <c r="CY23" s="390"/>
      <c r="CZ23" s="340" t="s">
        <v>375</v>
      </c>
      <c r="DA23" s="341"/>
      <c r="DB23" s="341"/>
      <c r="DC23" s="390"/>
      <c r="DD23" s="340" t="s">
        <v>303</v>
      </c>
      <c r="DE23" s="341"/>
      <c r="DF23" s="341"/>
      <c r="DG23" s="341"/>
      <c r="DH23" s="341"/>
      <c r="DI23" s="341"/>
      <c r="DJ23" s="341"/>
      <c r="DK23" s="390"/>
      <c r="DL23" s="594" t="s">
        <v>377</v>
      </c>
      <c r="DM23" s="595"/>
      <c r="DN23" s="595"/>
      <c r="DO23" s="595"/>
      <c r="DP23" s="595"/>
      <c r="DQ23" s="595"/>
      <c r="DR23" s="595"/>
      <c r="DS23" s="595"/>
      <c r="DT23" s="595"/>
      <c r="DU23" s="595"/>
      <c r="DV23" s="596"/>
      <c r="DW23" s="340" t="s">
        <v>19</v>
      </c>
      <c r="DX23" s="341"/>
      <c r="DY23" s="341"/>
      <c r="DZ23" s="341"/>
      <c r="EA23" s="341"/>
      <c r="EB23" s="341"/>
      <c r="EC23" s="390"/>
    </row>
    <row r="24" spans="2:133" ht="11.25" customHeight="1" x14ac:dyDescent="0.15">
      <c r="B24" s="572" t="s">
        <v>378</v>
      </c>
      <c r="C24" s="472"/>
      <c r="D24" s="472"/>
      <c r="E24" s="472"/>
      <c r="F24" s="472"/>
      <c r="G24" s="472"/>
      <c r="H24" s="472"/>
      <c r="I24" s="472"/>
      <c r="J24" s="472"/>
      <c r="K24" s="472"/>
      <c r="L24" s="472"/>
      <c r="M24" s="472"/>
      <c r="N24" s="472"/>
      <c r="O24" s="472"/>
      <c r="P24" s="472"/>
      <c r="Q24" s="573"/>
      <c r="R24" s="567">
        <v>295</v>
      </c>
      <c r="S24" s="346"/>
      <c r="T24" s="346"/>
      <c r="U24" s="346"/>
      <c r="V24" s="346"/>
      <c r="W24" s="346"/>
      <c r="X24" s="346"/>
      <c r="Y24" s="568"/>
      <c r="Z24" s="569">
        <v>0</v>
      </c>
      <c r="AA24" s="569"/>
      <c r="AB24" s="569"/>
      <c r="AC24" s="569"/>
      <c r="AD24" s="570" t="s">
        <v>203</v>
      </c>
      <c r="AE24" s="570"/>
      <c r="AF24" s="570"/>
      <c r="AG24" s="570"/>
      <c r="AH24" s="570"/>
      <c r="AI24" s="570"/>
      <c r="AJ24" s="570"/>
      <c r="AK24" s="570"/>
      <c r="AL24" s="574" t="s">
        <v>203</v>
      </c>
      <c r="AM24" s="352"/>
      <c r="AN24" s="352"/>
      <c r="AO24" s="575"/>
      <c r="AP24" s="572" t="s">
        <v>379</v>
      </c>
      <c r="AQ24" s="587"/>
      <c r="AR24" s="587"/>
      <c r="AS24" s="587"/>
      <c r="AT24" s="587"/>
      <c r="AU24" s="587"/>
      <c r="AV24" s="587"/>
      <c r="AW24" s="587"/>
      <c r="AX24" s="587"/>
      <c r="AY24" s="587"/>
      <c r="AZ24" s="587"/>
      <c r="BA24" s="587"/>
      <c r="BB24" s="587"/>
      <c r="BC24" s="587"/>
      <c r="BD24" s="587"/>
      <c r="BE24" s="587"/>
      <c r="BF24" s="588"/>
      <c r="BG24" s="567" t="s">
        <v>203</v>
      </c>
      <c r="BH24" s="346"/>
      <c r="BI24" s="346"/>
      <c r="BJ24" s="346"/>
      <c r="BK24" s="346"/>
      <c r="BL24" s="346"/>
      <c r="BM24" s="346"/>
      <c r="BN24" s="568"/>
      <c r="BO24" s="569" t="s">
        <v>203</v>
      </c>
      <c r="BP24" s="569"/>
      <c r="BQ24" s="569"/>
      <c r="BR24" s="569"/>
      <c r="BS24" s="570" t="s">
        <v>203</v>
      </c>
      <c r="BT24" s="570"/>
      <c r="BU24" s="570"/>
      <c r="BV24" s="570"/>
      <c r="BW24" s="570"/>
      <c r="BX24" s="570"/>
      <c r="BY24" s="570"/>
      <c r="BZ24" s="570"/>
      <c r="CA24" s="570"/>
      <c r="CB24" s="571"/>
      <c r="CD24" s="556" t="s">
        <v>380</v>
      </c>
      <c r="CE24" s="557"/>
      <c r="CF24" s="557"/>
      <c r="CG24" s="557"/>
      <c r="CH24" s="557"/>
      <c r="CI24" s="557"/>
      <c r="CJ24" s="557"/>
      <c r="CK24" s="557"/>
      <c r="CL24" s="557"/>
      <c r="CM24" s="557"/>
      <c r="CN24" s="557"/>
      <c r="CO24" s="557"/>
      <c r="CP24" s="557"/>
      <c r="CQ24" s="558"/>
      <c r="CR24" s="559">
        <v>21722045</v>
      </c>
      <c r="CS24" s="560"/>
      <c r="CT24" s="560"/>
      <c r="CU24" s="560"/>
      <c r="CV24" s="560"/>
      <c r="CW24" s="560"/>
      <c r="CX24" s="560"/>
      <c r="CY24" s="561"/>
      <c r="CZ24" s="564">
        <v>46.8</v>
      </c>
      <c r="DA24" s="565"/>
      <c r="DB24" s="565"/>
      <c r="DC24" s="576"/>
      <c r="DD24" s="597">
        <v>13848115</v>
      </c>
      <c r="DE24" s="560"/>
      <c r="DF24" s="560"/>
      <c r="DG24" s="560"/>
      <c r="DH24" s="560"/>
      <c r="DI24" s="560"/>
      <c r="DJ24" s="560"/>
      <c r="DK24" s="561"/>
      <c r="DL24" s="597">
        <v>13376996</v>
      </c>
      <c r="DM24" s="560"/>
      <c r="DN24" s="560"/>
      <c r="DO24" s="560"/>
      <c r="DP24" s="560"/>
      <c r="DQ24" s="560"/>
      <c r="DR24" s="560"/>
      <c r="DS24" s="560"/>
      <c r="DT24" s="560"/>
      <c r="DU24" s="560"/>
      <c r="DV24" s="561"/>
      <c r="DW24" s="564">
        <v>55</v>
      </c>
      <c r="DX24" s="565"/>
      <c r="DY24" s="565"/>
      <c r="DZ24" s="565"/>
      <c r="EA24" s="565"/>
      <c r="EB24" s="565"/>
      <c r="EC24" s="566"/>
    </row>
    <row r="25" spans="2:133" ht="11.25" customHeight="1" x14ac:dyDescent="0.15">
      <c r="B25" s="572" t="s">
        <v>55</v>
      </c>
      <c r="C25" s="472"/>
      <c r="D25" s="472"/>
      <c r="E25" s="472"/>
      <c r="F25" s="472"/>
      <c r="G25" s="472"/>
      <c r="H25" s="472"/>
      <c r="I25" s="472"/>
      <c r="J25" s="472"/>
      <c r="K25" s="472"/>
      <c r="L25" s="472"/>
      <c r="M25" s="472"/>
      <c r="N25" s="472"/>
      <c r="O25" s="472"/>
      <c r="P25" s="472"/>
      <c r="Q25" s="573"/>
      <c r="R25" s="567">
        <v>25195813</v>
      </c>
      <c r="S25" s="346"/>
      <c r="T25" s="346"/>
      <c r="U25" s="346"/>
      <c r="V25" s="346"/>
      <c r="W25" s="346"/>
      <c r="X25" s="346"/>
      <c r="Y25" s="568"/>
      <c r="Z25" s="569">
        <v>51.8</v>
      </c>
      <c r="AA25" s="569"/>
      <c r="AB25" s="569"/>
      <c r="AC25" s="569"/>
      <c r="AD25" s="570">
        <v>23759782</v>
      </c>
      <c r="AE25" s="570"/>
      <c r="AF25" s="570"/>
      <c r="AG25" s="570"/>
      <c r="AH25" s="570"/>
      <c r="AI25" s="570"/>
      <c r="AJ25" s="570"/>
      <c r="AK25" s="570"/>
      <c r="AL25" s="574">
        <v>99.8</v>
      </c>
      <c r="AM25" s="352"/>
      <c r="AN25" s="352"/>
      <c r="AO25" s="575"/>
      <c r="AP25" s="572" t="s">
        <v>275</v>
      </c>
      <c r="AQ25" s="587"/>
      <c r="AR25" s="587"/>
      <c r="AS25" s="587"/>
      <c r="AT25" s="587"/>
      <c r="AU25" s="587"/>
      <c r="AV25" s="587"/>
      <c r="AW25" s="587"/>
      <c r="AX25" s="587"/>
      <c r="AY25" s="587"/>
      <c r="AZ25" s="587"/>
      <c r="BA25" s="587"/>
      <c r="BB25" s="587"/>
      <c r="BC25" s="587"/>
      <c r="BD25" s="587"/>
      <c r="BE25" s="587"/>
      <c r="BF25" s="588"/>
      <c r="BG25" s="567" t="s">
        <v>203</v>
      </c>
      <c r="BH25" s="346"/>
      <c r="BI25" s="346"/>
      <c r="BJ25" s="346"/>
      <c r="BK25" s="346"/>
      <c r="BL25" s="346"/>
      <c r="BM25" s="346"/>
      <c r="BN25" s="568"/>
      <c r="BO25" s="569" t="s">
        <v>203</v>
      </c>
      <c r="BP25" s="569"/>
      <c r="BQ25" s="569"/>
      <c r="BR25" s="569"/>
      <c r="BS25" s="570" t="s">
        <v>203</v>
      </c>
      <c r="BT25" s="570"/>
      <c r="BU25" s="570"/>
      <c r="BV25" s="570"/>
      <c r="BW25" s="570"/>
      <c r="BX25" s="570"/>
      <c r="BY25" s="570"/>
      <c r="BZ25" s="570"/>
      <c r="CA25" s="570"/>
      <c r="CB25" s="571"/>
      <c r="CD25" s="572" t="s">
        <v>201</v>
      </c>
      <c r="CE25" s="472"/>
      <c r="CF25" s="472"/>
      <c r="CG25" s="472"/>
      <c r="CH25" s="472"/>
      <c r="CI25" s="472"/>
      <c r="CJ25" s="472"/>
      <c r="CK25" s="472"/>
      <c r="CL25" s="472"/>
      <c r="CM25" s="472"/>
      <c r="CN25" s="472"/>
      <c r="CO25" s="472"/>
      <c r="CP25" s="472"/>
      <c r="CQ25" s="573"/>
      <c r="CR25" s="567">
        <v>8099322</v>
      </c>
      <c r="CS25" s="598"/>
      <c r="CT25" s="598"/>
      <c r="CU25" s="598"/>
      <c r="CV25" s="598"/>
      <c r="CW25" s="598"/>
      <c r="CX25" s="598"/>
      <c r="CY25" s="599"/>
      <c r="CZ25" s="574">
        <v>17.399999999999999</v>
      </c>
      <c r="DA25" s="600"/>
      <c r="DB25" s="600"/>
      <c r="DC25" s="602"/>
      <c r="DD25" s="577">
        <v>7470231</v>
      </c>
      <c r="DE25" s="598"/>
      <c r="DF25" s="598"/>
      <c r="DG25" s="598"/>
      <c r="DH25" s="598"/>
      <c r="DI25" s="598"/>
      <c r="DJ25" s="598"/>
      <c r="DK25" s="599"/>
      <c r="DL25" s="577">
        <v>7294762</v>
      </c>
      <c r="DM25" s="598"/>
      <c r="DN25" s="598"/>
      <c r="DO25" s="598"/>
      <c r="DP25" s="598"/>
      <c r="DQ25" s="598"/>
      <c r="DR25" s="598"/>
      <c r="DS25" s="598"/>
      <c r="DT25" s="598"/>
      <c r="DU25" s="598"/>
      <c r="DV25" s="599"/>
      <c r="DW25" s="574">
        <v>30</v>
      </c>
      <c r="DX25" s="600"/>
      <c r="DY25" s="600"/>
      <c r="DZ25" s="600"/>
      <c r="EA25" s="600"/>
      <c r="EB25" s="600"/>
      <c r="EC25" s="601"/>
    </row>
    <row r="26" spans="2:133" ht="11.25" customHeight="1" x14ac:dyDescent="0.15">
      <c r="B26" s="572" t="s">
        <v>383</v>
      </c>
      <c r="C26" s="472"/>
      <c r="D26" s="472"/>
      <c r="E26" s="472"/>
      <c r="F26" s="472"/>
      <c r="G26" s="472"/>
      <c r="H26" s="472"/>
      <c r="I26" s="472"/>
      <c r="J26" s="472"/>
      <c r="K26" s="472"/>
      <c r="L26" s="472"/>
      <c r="M26" s="472"/>
      <c r="N26" s="472"/>
      <c r="O26" s="472"/>
      <c r="P26" s="472"/>
      <c r="Q26" s="573"/>
      <c r="R26" s="567">
        <v>10242</v>
      </c>
      <c r="S26" s="346"/>
      <c r="T26" s="346"/>
      <c r="U26" s="346"/>
      <c r="V26" s="346"/>
      <c r="W26" s="346"/>
      <c r="X26" s="346"/>
      <c r="Y26" s="568"/>
      <c r="Z26" s="569">
        <v>0</v>
      </c>
      <c r="AA26" s="569"/>
      <c r="AB26" s="569"/>
      <c r="AC26" s="569"/>
      <c r="AD26" s="570">
        <v>10242</v>
      </c>
      <c r="AE26" s="570"/>
      <c r="AF26" s="570"/>
      <c r="AG26" s="570"/>
      <c r="AH26" s="570"/>
      <c r="AI26" s="570"/>
      <c r="AJ26" s="570"/>
      <c r="AK26" s="570"/>
      <c r="AL26" s="574">
        <v>0</v>
      </c>
      <c r="AM26" s="352"/>
      <c r="AN26" s="352"/>
      <c r="AO26" s="575"/>
      <c r="AP26" s="572" t="s">
        <v>386</v>
      </c>
      <c r="AQ26" s="587"/>
      <c r="AR26" s="587"/>
      <c r="AS26" s="587"/>
      <c r="AT26" s="587"/>
      <c r="AU26" s="587"/>
      <c r="AV26" s="587"/>
      <c r="AW26" s="587"/>
      <c r="AX26" s="587"/>
      <c r="AY26" s="587"/>
      <c r="AZ26" s="587"/>
      <c r="BA26" s="587"/>
      <c r="BB26" s="587"/>
      <c r="BC26" s="587"/>
      <c r="BD26" s="587"/>
      <c r="BE26" s="587"/>
      <c r="BF26" s="588"/>
      <c r="BG26" s="567" t="s">
        <v>203</v>
      </c>
      <c r="BH26" s="346"/>
      <c r="BI26" s="346"/>
      <c r="BJ26" s="346"/>
      <c r="BK26" s="346"/>
      <c r="BL26" s="346"/>
      <c r="BM26" s="346"/>
      <c r="BN26" s="568"/>
      <c r="BO26" s="569" t="s">
        <v>203</v>
      </c>
      <c r="BP26" s="569"/>
      <c r="BQ26" s="569"/>
      <c r="BR26" s="569"/>
      <c r="BS26" s="570" t="s">
        <v>203</v>
      </c>
      <c r="BT26" s="570"/>
      <c r="BU26" s="570"/>
      <c r="BV26" s="570"/>
      <c r="BW26" s="570"/>
      <c r="BX26" s="570"/>
      <c r="BY26" s="570"/>
      <c r="BZ26" s="570"/>
      <c r="CA26" s="570"/>
      <c r="CB26" s="571"/>
      <c r="CD26" s="572" t="s">
        <v>125</v>
      </c>
      <c r="CE26" s="472"/>
      <c r="CF26" s="472"/>
      <c r="CG26" s="472"/>
      <c r="CH26" s="472"/>
      <c r="CI26" s="472"/>
      <c r="CJ26" s="472"/>
      <c r="CK26" s="472"/>
      <c r="CL26" s="472"/>
      <c r="CM26" s="472"/>
      <c r="CN26" s="472"/>
      <c r="CO26" s="472"/>
      <c r="CP26" s="472"/>
      <c r="CQ26" s="573"/>
      <c r="CR26" s="567">
        <v>4687278</v>
      </c>
      <c r="CS26" s="346"/>
      <c r="CT26" s="346"/>
      <c r="CU26" s="346"/>
      <c r="CV26" s="346"/>
      <c r="CW26" s="346"/>
      <c r="CX26" s="346"/>
      <c r="CY26" s="568"/>
      <c r="CZ26" s="574">
        <v>10.1</v>
      </c>
      <c r="DA26" s="600"/>
      <c r="DB26" s="600"/>
      <c r="DC26" s="602"/>
      <c r="DD26" s="577">
        <v>4308572</v>
      </c>
      <c r="DE26" s="346"/>
      <c r="DF26" s="346"/>
      <c r="DG26" s="346"/>
      <c r="DH26" s="346"/>
      <c r="DI26" s="346"/>
      <c r="DJ26" s="346"/>
      <c r="DK26" s="568"/>
      <c r="DL26" s="577" t="s">
        <v>203</v>
      </c>
      <c r="DM26" s="346"/>
      <c r="DN26" s="346"/>
      <c r="DO26" s="346"/>
      <c r="DP26" s="346"/>
      <c r="DQ26" s="346"/>
      <c r="DR26" s="346"/>
      <c r="DS26" s="346"/>
      <c r="DT26" s="346"/>
      <c r="DU26" s="346"/>
      <c r="DV26" s="568"/>
      <c r="DW26" s="574" t="s">
        <v>203</v>
      </c>
      <c r="DX26" s="600"/>
      <c r="DY26" s="600"/>
      <c r="DZ26" s="600"/>
      <c r="EA26" s="600"/>
      <c r="EB26" s="600"/>
      <c r="EC26" s="601"/>
    </row>
    <row r="27" spans="2:133" ht="11.25" customHeight="1" x14ac:dyDescent="0.15">
      <c r="B27" s="572" t="s">
        <v>159</v>
      </c>
      <c r="C27" s="472"/>
      <c r="D27" s="472"/>
      <c r="E27" s="472"/>
      <c r="F27" s="472"/>
      <c r="G27" s="472"/>
      <c r="H27" s="472"/>
      <c r="I27" s="472"/>
      <c r="J27" s="472"/>
      <c r="K27" s="472"/>
      <c r="L27" s="472"/>
      <c r="M27" s="472"/>
      <c r="N27" s="472"/>
      <c r="O27" s="472"/>
      <c r="P27" s="472"/>
      <c r="Q27" s="573"/>
      <c r="R27" s="567">
        <v>226047</v>
      </c>
      <c r="S27" s="346"/>
      <c r="T27" s="346"/>
      <c r="U27" s="346"/>
      <c r="V27" s="346"/>
      <c r="W27" s="346"/>
      <c r="X27" s="346"/>
      <c r="Y27" s="568"/>
      <c r="Z27" s="569">
        <v>0.5</v>
      </c>
      <c r="AA27" s="569"/>
      <c r="AB27" s="569"/>
      <c r="AC27" s="569"/>
      <c r="AD27" s="570" t="s">
        <v>203</v>
      </c>
      <c r="AE27" s="570"/>
      <c r="AF27" s="570"/>
      <c r="AG27" s="570"/>
      <c r="AH27" s="570"/>
      <c r="AI27" s="570"/>
      <c r="AJ27" s="570"/>
      <c r="AK27" s="570"/>
      <c r="AL27" s="574" t="s">
        <v>203</v>
      </c>
      <c r="AM27" s="352"/>
      <c r="AN27" s="352"/>
      <c r="AO27" s="575"/>
      <c r="AP27" s="572" t="s">
        <v>387</v>
      </c>
      <c r="AQ27" s="472"/>
      <c r="AR27" s="472"/>
      <c r="AS27" s="472"/>
      <c r="AT27" s="472"/>
      <c r="AU27" s="472"/>
      <c r="AV27" s="472"/>
      <c r="AW27" s="472"/>
      <c r="AX27" s="472"/>
      <c r="AY27" s="472"/>
      <c r="AZ27" s="472"/>
      <c r="BA27" s="472"/>
      <c r="BB27" s="472"/>
      <c r="BC27" s="472"/>
      <c r="BD27" s="472"/>
      <c r="BE27" s="472"/>
      <c r="BF27" s="573"/>
      <c r="BG27" s="567">
        <v>14947230</v>
      </c>
      <c r="BH27" s="346"/>
      <c r="BI27" s="346"/>
      <c r="BJ27" s="346"/>
      <c r="BK27" s="346"/>
      <c r="BL27" s="346"/>
      <c r="BM27" s="346"/>
      <c r="BN27" s="568"/>
      <c r="BO27" s="569">
        <v>100</v>
      </c>
      <c r="BP27" s="569"/>
      <c r="BQ27" s="569"/>
      <c r="BR27" s="569"/>
      <c r="BS27" s="570">
        <v>361953</v>
      </c>
      <c r="BT27" s="570"/>
      <c r="BU27" s="570"/>
      <c r="BV27" s="570"/>
      <c r="BW27" s="570"/>
      <c r="BX27" s="570"/>
      <c r="BY27" s="570"/>
      <c r="BZ27" s="570"/>
      <c r="CA27" s="570"/>
      <c r="CB27" s="571"/>
      <c r="CD27" s="572" t="s">
        <v>224</v>
      </c>
      <c r="CE27" s="472"/>
      <c r="CF27" s="472"/>
      <c r="CG27" s="472"/>
      <c r="CH27" s="472"/>
      <c r="CI27" s="472"/>
      <c r="CJ27" s="472"/>
      <c r="CK27" s="472"/>
      <c r="CL27" s="472"/>
      <c r="CM27" s="472"/>
      <c r="CN27" s="472"/>
      <c r="CO27" s="472"/>
      <c r="CP27" s="472"/>
      <c r="CQ27" s="573"/>
      <c r="CR27" s="567">
        <v>10316705</v>
      </c>
      <c r="CS27" s="598"/>
      <c r="CT27" s="598"/>
      <c r="CU27" s="598"/>
      <c r="CV27" s="598"/>
      <c r="CW27" s="598"/>
      <c r="CX27" s="598"/>
      <c r="CY27" s="599"/>
      <c r="CZ27" s="574">
        <v>22.2</v>
      </c>
      <c r="DA27" s="600"/>
      <c r="DB27" s="600"/>
      <c r="DC27" s="602"/>
      <c r="DD27" s="577">
        <v>3119991</v>
      </c>
      <c r="DE27" s="598"/>
      <c r="DF27" s="598"/>
      <c r="DG27" s="598"/>
      <c r="DH27" s="598"/>
      <c r="DI27" s="598"/>
      <c r="DJ27" s="598"/>
      <c r="DK27" s="599"/>
      <c r="DL27" s="577">
        <v>2848389</v>
      </c>
      <c r="DM27" s="598"/>
      <c r="DN27" s="598"/>
      <c r="DO27" s="598"/>
      <c r="DP27" s="598"/>
      <c r="DQ27" s="598"/>
      <c r="DR27" s="598"/>
      <c r="DS27" s="598"/>
      <c r="DT27" s="598"/>
      <c r="DU27" s="598"/>
      <c r="DV27" s="599"/>
      <c r="DW27" s="574">
        <v>11.7</v>
      </c>
      <c r="DX27" s="600"/>
      <c r="DY27" s="600"/>
      <c r="DZ27" s="600"/>
      <c r="EA27" s="600"/>
      <c r="EB27" s="600"/>
      <c r="EC27" s="601"/>
    </row>
    <row r="28" spans="2:133" ht="11.25" customHeight="1" x14ac:dyDescent="0.15">
      <c r="B28" s="572" t="s">
        <v>318</v>
      </c>
      <c r="C28" s="472"/>
      <c r="D28" s="472"/>
      <c r="E28" s="472"/>
      <c r="F28" s="472"/>
      <c r="G28" s="472"/>
      <c r="H28" s="472"/>
      <c r="I28" s="472"/>
      <c r="J28" s="472"/>
      <c r="K28" s="472"/>
      <c r="L28" s="472"/>
      <c r="M28" s="472"/>
      <c r="N28" s="472"/>
      <c r="O28" s="472"/>
      <c r="P28" s="472"/>
      <c r="Q28" s="573"/>
      <c r="R28" s="567">
        <v>453783</v>
      </c>
      <c r="S28" s="346"/>
      <c r="T28" s="346"/>
      <c r="U28" s="346"/>
      <c r="V28" s="346"/>
      <c r="W28" s="346"/>
      <c r="X28" s="346"/>
      <c r="Y28" s="568"/>
      <c r="Z28" s="569">
        <v>0.9</v>
      </c>
      <c r="AA28" s="569"/>
      <c r="AB28" s="569"/>
      <c r="AC28" s="569"/>
      <c r="AD28" s="570">
        <v>29760</v>
      </c>
      <c r="AE28" s="570"/>
      <c r="AF28" s="570"/>
      <c r="AG28" s="570"/>
      <c r="AH28" s="570"/>
      <c r="AI28" s="570"/>
      <c r="AJ28" s="570"/>
      <c r="AK28" s="570"/>
      <c r="AL28" s="574">
        <v>0.1</v>
      </c>
      <c r="AM28" s="352"/>
      <c r="AN28" s="352"/>
      <c r="AO28" s="575"/>
      <c r="AP28" s="572"/>
      <c r="AQ28" s="472"/>
      <c r="AR28" s="472"/>
      <c r="AS28" s="472"/>
      <c r="AT28" s="472"/>
      <c r="AU28" s="472"/>
      <c r="AV28" s="472"/>
      <c r="AW28" s="472"/>
      <c r="AX28" s="472"/>
      <c r="AY28" s="472"/>
      <c r="AZ28" s="472"/>
      <c r="BA28" s="472"/>
      <c r="BB28" s="472"/>
      <c r="BC28" s="472"/>
      <c r="BD28" s="472"/>
      <c r="BE28" s="472"/>
      <c r="BF28" s="573"/>
      <c r="BG28" s="567"/>
      <c r="BH28" s="346"/>
      <c r="BI28" s="346"/>
      <c r="BJ28" s="346"/>
      <c r="BK28" s="346"/>
      <c r="BL28" s="346"/>
      <c r="BM28" s="346"/>
      <c r="BN28" s="568"/>
      <c r="BO28" s="569"/>
      <c r="BP28" s="569"/>
      <c r="BQ28" s="569"/>
      <c r="BR28" s="569"/>
      <c r="BS28" s="577"/>
      <c r="BT28" s="346"/>
      <c r="BU28" s="346"/>
      <c r="BV28" s="346"/>
      <c r="BW28" s="346"/>
      <c r="BX28" s="346"/>
      <c r="BY28" s="346"/>
      <c r="BZ28" s="346"/>
      <c r="CA28" s="346"/>
      <c r="CB28" s="578"/>
      <c r="CD28" s="572" t="s">
        <v>381</v>
      </c>
      <c r="CE28" s="472"/>
      <c r="CF28" s="472"/>
      <c r="CG28" s="472"/>
      <c r="CH28" s="472"/>
      <c r="CI28" s="472"/>
      <c r="CJ28" s="472"/>
      <c r="CK28" s="472"/>
      <c r="CL28" s="472"/>
      <c r="CM28" s="472"/>
      <c r="CN28" s="472"/>
      <c r="CO28" s="472"/>
      <c r="CP28" s="472"/>
      <c r="CQ28" s="573"/>
      <c r="CR28" s="567">
        <v>3306018</v>
      </c>
      <c r="CS28" s="346"/>
      <c r="CT28" s="346"/>
      <c r="CU28" s="346"/>
      <c r="CV28" s="346"/>
      <c r="CW28" s="346"/>
      <c r="CX28" s="346"/>
      <c r="CY28" s="568"/>
      <c r="CZ28" s="574">
        <v>7.1</v>
      </c>
      <c r="DA28" s="600"/>
      <c r="DB28" s="600"/>
      <c r="DC28" s="602"/>
      <c r="DD28" s="577">
        <v>3257893</v>
      </c>
      <c r="DE28" s="346"/>
      <c r="DF28" s="346"/>
      <c r="DG28" s="346"/>
      <c r="DH28" s="346"/>
      <c r="DI28" s="346"/>
      <c r="DJ28" s="346"/>
      <c r="DK28" s="568"/>
      <c r="DL28" s="577">
        <v>3233845</v>
      </c>
      <c r="DM28" s="346"/>
      <c r="DN28" s="346"/>
      <c r="DO28" s="346"/>
      <c r="DP28" s="346"/>
      <c r="DQ28" s="346"/>
      <c r="DR28" s="346"/>
      <c r="DS28" s="346"/>
      <c r="DT28" s="346"/>
      <c r="DU28" s="346"/>
      <c r="DV28" s="568"/>
      <c r="DW28" s="574">
        <v>13.3</v>
      </c>
      <c r="DX28" s="600"/>
      <c r="DY28" s="600"/>
      <c r="DZ28" s="600"/>
      <c r="EA28" s="600"/>
      <c r="EB28" s="600"/>
      <c r="EC28" s="601"/>
    </row>
    <row r="29" spans="2:133" ht="11.25" customHeight="1" x14ac:dyDescent="0.15">
      <c r="B29" s="572" t="s">
        <v>21</v>
      </c>
      <c r="C29" s="472"/>
      <c r="D29" s="472"/>
      <c r="E29" s="472"/>
      <c r="F29" s="472"/>
      <c r="G29" s="472"/>
      <c r="H29" s="472"/>
      <c r="I29" s="472"/>
      <c r="J29" s="472"/>
      <c r="K29" s="472"/>
      <c r="L29" s="472"/>
      <c r="M29" s="472"/>
      <c r="N29" s="472"/>
      <c r="O29" s="472"/>
      <c r="P29" s="472"/>
      <c r="Q29" s="573"/>
      <c r="R29" s="567">
        <v>389139</v>
      </c>
      <c r="S29" s="346"/>
      <c r="T29" s="346"/>
      <c r="U29" s="346"/>
      <c r="V29" s="346"/>
      <c r="W29" s="346"/>
      <c r="X29" s="346"/>
      <c r="Y29" s="568"/>
      <c r="Z29" s="569">
        <v>0.8</v>
      </c>
      <c r="AA29" s="569"/>
      <c r="AB29" s="569"/>
      <c r="AC29" s="569"/>
      <c r="AD29" s="570" t="s">
        <v>203</v>
      </c>
      <c r="AE29" s="570"/>
      <c r="AF29" s="570"/>
      <c r="AG29" s="570"/>
      <c r="AH29" s="570"/>
      <c r="AI29" s="570"/>
      <c r="AJ29" s="570"/>
      <c r="AK29" s="570"/>
      <c r="AL29" s="574" t="s">
        <v>203</v>
      </c>
      <c r="AM29" s="352"/>
      <c r="AN29" s="352"/>
      <c r="AO29" s="575"/>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180</v>
      </c>
      <c r="CE29" s="459"/>
      <c r="CF29" s="572" t="s">
        <v>25</v>
      </c>
      <c r="CG29" s="472"/>
      <c r="CH29" s="472"/>
      <c r="CI29" s="472"/>
      <c r="CJ29" s="472"/>
      <c r="CK29" s="472"/>
      <c r="CL29" s="472"/>
      <c r="CM29" s="472"/>
      <c r="CN29" s="472"/>
      <c r="CO29" s="472"/>
      <c r="CP29" s="472"/>
      <c r="CQ29" s="573"/>
      <c r="CR29" s="567">
        <v>3306018</v>
      </c>
      <c r="CS29" s="598"/>
      <c r="CT29" s="598"/>
      <c r="CU29" s="598"/>
      <c r="CV29" s="598"/>
      <c r="CW29" s="598"/>
      <c r="CX29" s="598"/>
      <c r="CY29" s="599"/>
      <c r="CZ29" s="574">
        <v>7.1</v>
      </c>
      <c r="DA29" s="600"/>
      <c r="DB29" s="600"/>
      <c r="DC29" s="602"/>
      <c r="DD29" s="577">
        <v>3257893</v>
      </c>
      <c r="DE29" s="598"/>
      <c r="DF29" s="598"/>
      <c r="DG29" s="598"/>
      <c r="DH29" s="598"/>
      <c r="DI29" s="598"/>
      <c r="DJ29" s="598"/>
      <c r="DK29" s="599"/>
      <c r="DL29" s="577">
        <v>3233845</v>
      </c>
      <c r="DM29" s="598"/>
      <c r="DN29" s="598"/>
      <c r="DO29" s="598"/>
      <c r="DP29" s="598"/>
      <c r="DQ29" s="598"/>
      <c r="DR29" s="598"/>
      <c r="DS29" s="598"/>
      <c r="DT29" s="598"/>
      <c r="DU29" s="598"/>
      <c r="DV29" s="599"/>
      <c r="DW29" s="574">
        <v>13.3</v>
      </c>
      <c r="DX29" s="600"/>
      <c r="DY29" s="600"/>
      <c r="DZ29" s="600"/>
      <c r="EA29" s="600"/>
      <c r="EB29" s="600"/>
      <c r="EC29" s="601"/>
    </row>
    <row r="30" spans="2:133" ht="11.25" customHeight="1" x14ac:dyDescent="0.15">
      <c r="B30" s="572" t="s">
        <v>344</v>
      </c>
      <c r="C30" s="472"/>
      <c r="D30" s="472"/>
      <c r="E30" s="472"/>
      <c r="F30" s="472"/>
      <c r="G30" s="472"/>
      <c r="H30" s="472"/>
      <c r="I30" s="472"/>
      <c r="J30" s="472"/>
      <c r="K30" s="472"/>
      <c r="L30" s="472"/>
      <c r="M30" s="472"/>
      <c r="N30" s="472"/>
      <c r="O30" s="472"/>
      <c r="P30" s="472"/>
      <c r="Q30" s="573"/>
      <c r="R30" s="567">
        <v>8520862</v>
      </c>
      <c r="S30" s="346"/>
      <c r="T30" s="346"/>
      <c r="U30" s="346"/>
      <c r="V30" s="346"/>
      <c r="W30" s="346"/>
      <c r="X30" s="346"/>
      <c r="Y30" s="568"/>
      <c r="Z30" s="569">
        <v>17.5</v>
      </c>
      <c r="AA30" s="569"/>
      <c r="AB30" s="569"/>
      <c r="AC30" s="569"/>
      <c r="AD30" s="570" t="s">
        <v>203</v>
      </c>
      <c r="AE30" s="570"/>
      <c r="AF30" s="570"/>
      <c r="AG30" s="570"/>
      <c r="AH30" s="570"/>
      <c r="AI30" s="570"/>
      <c r="AJ30" s="570"/>
      <c r="AK30" s="570"/>
      <c r="AL30" s="574" t="s">
        <v>203</v>
      </c>
      <c r="AM30" s="352"/>
      <c r="AN30" s="352"/>
      <c r="AO30" s="575"/>
      <c r="AP30" s="340" t="s">
        <v>320</v>
      </c>
      <c r="AQ30" s="341"/>
      <c r="AR30" s="341"/>
      <c r="AS30" s="341"/>
      <c r="AT30" s="341"/>
      <c r="AU30" s="341"/>
      <c r="AV30" s="341"/>
      <c r="AW30" s="341"/>
      <c r="AX30" s="341"/>
      <c r="AY30" s="341"/>
      <c r="AZ30" s="341"/>
      <c r="BA30" s="341"/>
      <c r="BB30" s="341"/>
      <c r="BC30" s="341"/>
      <c r="BD30" s="341"/>
      <c r="BE30" s="341"/>
      <c r="BF30" s="390"/>
      <c r="BG30" s="340" t="s">
        <v>389</v>
      </c>
      <c r="BH30" s="603"/>
      <c r="BI30" s="603"/>
      <c r="BJ30" s="603"/>
      <c r="BK30" s="603"/>
      <c r="BL30" s="603"/>
      <c r="BM30" s="603"/>
      <c r="BN30" s="603"/>
      <c r="BO30" s="603"/>
      <c r="BP30" s="603"/>
      <c r="BQ30" s="604"/>
      <c r="BR30" s="340" t="s">
        <v>390</v>
      </c>
      <c r="BS30" s="603"/>
      <c r="BT30" s="603"/>
      <c r="BU30" s="603"/>
      <c r="BV30" s="603"/>
      <c r="BW30" s="603"/>
      <c r="BX30" s="603"/>
      <c r="BY30" s="603"/>
      <c r="BZ30" s="603"/>
      <c r="CA30" s="603"/>
      <c r="CB30" s="604"/>
      <c r="CD30" s="539"/>
      <c r="CE30" s="462"/>
      <c r="CF30" s="572" t="s">
        <v>391</v>
      </c>
      <c r="CG30" s="472"/>
      <c r="CH30" s="472"/>
      <c r="CI30" s="472"/>
      <c r="CJ30" s="472"/>
      <c r="CK30" s="472"/>
      <c r="CL30" s="472"/>
      <c r="CM30" s="472"/>
      <c r="CN30" s="472"/>
      <c r="CO30" s="472"/>
      <c r="CP30" s="472"/>
      <c r="CQ30" s="573"/>
      <c r="CR30" s="567">
        <v>3249381</v>
      </c>
      <c r="CS30" s="346"/>
      <c r="CT30" s="346"/>
      <c r="CU30" s="346"/>
      <c r="CV30" s="346"/>
      <c r="CW30" s="346"/>
      <c r="CX30" s="346"/>
      <c r="CY30" s="568"/>
      <c r="CZ30" s="574">
        <v>7</v>
      </c>
      <c r="DA30" s="600"/>
      <c r="DB30" s="600"/>
      <c r="DC30" s="602"/>
      <c r="DD30" s="577">
        <v>3201256</v>
      </c>
      <c r="DE30" s="346"/>
      <c r="DF30" s="346"/>
      <c r="DG30" s="346"/>
      <c r="DH30" s="346"/>
      <c r="DI30" s="346"/>
      <c r="DJ30" s="346"/>
      <c r="DK30" s="568"/>
      <c r="DL30" s="577">
        <v>3178094</v>
      </c>
      <c r="DM30" s="346"/>
      <c r="DN30" s="346"/>
      <c r="DO30" s="346"/>
      <c r="DP30" s="346"/>
      <c r="DQ30" s="346"/>
      <c r="DR30" s="346"/>
      <c r="DS30" s="346"/>
      <c r="DT30" s="346"/>
      <c r="DU30" s="346"/>
      <c r="DV30" s="568"/>
      <c r="DW30" s="574">
        <v>13.1</v>
      </c>
      <c r="DX30" s="600"/>
      <c r="DY30" s="600"/>
      <c r="DZ30" s="600"/>
      <c r="EA30" s="600"/>
      <c r="EB30" s="600"/>
      <c r="EC30" s="601"/>
    </row>
    <row r="31" spans="2:133" ht="11.25" customHeight="1" x14ac:dyDescent="0.15">
      <c r="B31" s="580" t="s">
        <v>53</v>
      </c>
      <c r="C31" s="581"/>
      <c r="D31" s="581"/>
      <c r="E31" s="581"/>
      <c r="F31" s="581"/>
      <c r="G31" s="581"/>
      <c r="H31" s="581"/>
      <c r="I31" s="581"/>
      <c r="J31" s="581"/>
      <c r="K31" s="581"/>
      <c r="L31" s="581"/>
      <c r="M31" s="581"/>
      <c r="N31" s="581"/>
      <c r="O31" s="581"/>
      <c r="P31" s="581"/>
      <c r="Q31" s="582"/>
      <c r="R31" s="567" t="s">
        <v>203</v>
      </c>
      <c r="S31" s="346"/>
      <c r="T31" s="346"/>
      <c r="U31" s="346"/>
      <c r="V31" s="346"/>
      <c r="W31" s="346"/>
      <c r="X31" s="346"/>
      <c r="Y31" s="568"/>
      <c r="Z31" s="569" t="s">
        <v>203</v>
      </c>
      <c r="AA31" s="569"/>
      <c r="AB31" s="569"/>
      <c r="AC31" s="569"/>
      <c r="AD31" s="570" t="s">
        <v>203</v>
      </c>
      <c r="AE31" s="570"/>
      <c r="AF31" s="570"/>
      <c r="AG31" s="570"/>
      <c r="AH31" s="570"/>
      <c r="AI31" s="570"/>
      <c r="AJ31" s="570"/>
      <c r="AK31" s="570"/>
      <c r="AL31" s="574" t="s">
        <v>203</v>
      </c>
      <c r="AM31" s="352"/>
      <c r="AN31" s="352"/>
      <c r="AO31" s="575"/>
      <c r="AP31" s="530" t="s">
        <v>8</v>
      </c>
      <c r="AQ31" s="531"/>
      <c r="AR31" s="531"/>
      <c r="AS31" s="531"/>
      <c r="AT31" s="650" t="s">
        <v>392</v>
      </c>
      <c r="AU31" s="42"/>
      <c r="AV31" s="42"/>
      <c r="AW31" s="42"/>
      <c r="AX31" s="556" t="s">
        <v>276</v>
      </c>
      <c r="AY31" s="557"/>
      <c r="AZ31" s="557"/>
      <c r="BA31" s="557"/>
      <c r="BB31" s="557"/>
      <c r="BC31" s="557"/>
      <c r="BD31" s="557"/>
      <c r="BE31" s="557"/>
      <c r="BF31" s="558"/>
      <c r="BG31" s="605">
        <v>99</v>
      </c>
      <c r="BH31" s="606"/>
      <c r="BI31" s="606"/>
      <c r="BJ31" s="606"/>
      <c r="BK31" s="606"/>
      <c r="BL31" s="606"/>
      <c r="BM31" s="565">
        <v>96.3</v>
      </c>
      <c r="BN31" s="606"/>
      <c r="BO31" s="606"/>
      <c r="BP31" s="606"/>
      <c r="BQ31" s="607"/>
      <c r="BR31" s="605">
        <v>99</v>
      </c>
      <c r="BS31" s="606"/>
      <c r="BT31" s="606"/>
      <c r="BU31" s="606"/>
      <c r="BV31" s="606"/>
      <c r="BW31" s="606"/>
      <c r="BX31" s="565">
        <v>95.9</v>
      </c>
      <c r="BY31" s="606"/>
      <c r="BZ31" s="606"/>
      <c r="CA31" s="606"/>
      <c r="CB31" s="607"/>
      <c r="CD31" s="539"/>
      <c r="CE31" s="462"/>
      <c r="CF31" s="572" t="s">
        <v>319</v>
      </c>
      <c r="CG31" s="472"/>
      <c r="CH31" s="472"/>
      <c r="CI31" s="472"/>
      <c r="CJ31" s="472"/>
      <c r="CK31" s="472"/>
      <c r="CL31" s="472"/>
      <c r="CM31" s="472"/>
      <c r="CN31" s="472"/>
      <c r="CO31" s="472"/>
      <c r="CP31" s="472"/>
      <c r="CQ31" s="573"/>
      <c r="CR31" s="567">
        <v>56637</v>
      </c>
      <c r="CS31" s="598"/>
      <c r="CT31" s="598"/>
      <c r="CU31" s="598"/>
      <c r="CV31" s="598"/>
      <c r="CW31" s="598"/>
      <c r="CX31" s="598"/>
      <c r="CY31" s="599"/>
      <c r="CZ31" s="574">
        <v>0.1</v>
      </c>
      <c r="DA31" s="600"/>
      <c r="DB31" s="600"/>
      <c r="DC31" s="602"/>
      <c r="DD31" s="577">
        <v>56637</v>
      </c>
      <c r="DE31" s="598"/>
      <c r="DF31" s="598"/>
      <c r="DG31" s="598"/>
      <c r="DH31" s="598"/>
      <c r="DI31" s="598"/>
      <c r="DJ31" s="598"/>
      <c r="DK31" s="599"/>
      <c r="DL31" s="577">
        <v>55751</v>
      </c>
      <c r="DM31" s="598"/>
      <c r="DN31" s="598"/>
      <c r="DO31" s="598"/>
      <c r="DP31" s="598"/>
      <c r="DQ31" s="598"/>
      <c r="DR31" s="598"/>
      <c r="DS31" s="598"/>
      <c r="DT31" s="598"/>
      <c r="DU31" s="598"/>
      <c r="DV31" s="599"/>
      <c r="DW31" s="574">
        <v>0.2</v>
      </c>
      <c r="DX31" s="600"/>
      <c r="DY31" s="600"/>
      <c r="DZ31" s="600"/>
      <c r="EA31" s="600"/>
      <c r="EB31" s="600"/>
      <c r="EC31" s="601"/>
    </row>
    <row r="32" spans="2:133" ht="11.25" customHeight="1" x14ac:dyDescent="0.15">
      <c r="B32" s="572" t="s">
        <v>393</v>
      </c>
      <c r="C32" s="472"/>
      <c r="D32" s="472"/>
      <c r="E32" s="472"/>
      <c r="F32" s="472"/>
      <c r="G32" s="472"/>
      <c r="H32" s="472"/>
      <c r="I32" s="472"/>
      <c r="J32" s="472"/>
      <c r="K32" s="472"/>
      <c r="L32" s="472"/>
      <c r="M32" s="472"/>
      <c r="N32" s="472"/>
      <c r="O32" s="472"/>
      <c r="P32" s="472"/>
      <c r="Q32" s="573"/>
      <c r="R32" s="567">
        <v>3278999</v>
      </c>
      <c r="S32" s="346"/>
      <c r="T32" s="346"/>
      <c r="U32" s="346"/>
      <c r="V32" s="346"/>
      <c r="W32" s="346"/>
      <c r="X32" s="346"/>
      <c r="Y32" s="568"/>
      <c r="Z32" s="569">
        <v>6.7</v>
      </c>
      <c r="AA32" s="569"/>
      <c r="AB32" s="569"/>
      <c r="AC32" s="569"/>
      <c r="AD32" s="570" t="s">
        <v>203</v>
      </c>
      <c r="AE32" s="570"/>
      <c r="AF32" s="570"/>
      <c r="AG32" s="570"/>
      <c r="AH32" s="570"/>
      <c r="AI32" s="570"/>
      <c r="AJ32" s="570"/>
      <c r="AK32" s="570"/>
      <c r="AL32" s="574" t="s">
        <v>203</v>
      </c>
      <c r="AM32" s="352"/>
      <c r="AN32" s="352"/>
      <c r="AO32" s="575"/>
      <c r="AP32" s="649"/>
      <c r="AQ32" s="517"/>
      <c r="AR32" s="517"/>
      <c r="AS32" s="517"/>
      <c r="AT32" s="651"/>
      <c r="AU32" s="1" t="s">
        <v>252</v>
      </c>
      <c r="AX32" s="572" t="s">
        <v>292</v>
      </c>
      <c r="AY32" s="472"/>
      <c r="AZ32" s="472"/>
      <c r="BA32" s="472"/>
      <c r="BB32" s="472"/>
      <c r="BC32" s="472"/>
      <c r="BD32" s="472"/>
      <c r="BE32" s="472"/>
      <c r="BF32" s="573"/>
      <c r="BG32" s="608">
        <v>99.1</v>
      </c>
      <c r="BH32" s="598"/>
      <c r="BI32" s="598"/>
      <c r="BJ32" s="598"/>
      <c r="BK32" s="598"/>
      <c r="BL32" s="598"/>
      <c r="BM32" s="352">
        <v>97.2</v>
      </c>
      <c r="BN32" s="598"/>
      <c r="BO32" s="598"/>
      <c r="BP32" s="598"/>
      <c r="BQ32" s="609"/>
      <c r="BR32" s="608">
        <v>99.1</v>
      </c>
      <c r="BS32" s="598"/>
      <c r="BT32" s="598"/>
      <c r="BU32" s="598"/>
      <c r="BV32" s="598"/>
      <c r="BW32" s="598"/>
      <c r="BX32" s="352">
        <v>96.9</v>
      </c>
      <c r="BY32" s="598"/>
      <c r="BZ32" s="598"/>
      <c r="CA32" s="598"/>
      <c r="CB32" s="609"/>
      <c r="CD32" s="540"/>
      <c r="CE32" s="542"/>
      <c r="CF32" s="572" t="s">
        <v>395</v>
      </c>
      <c r="CG32" s="472"/>
      <c r="CH32" s="472"/>
      <c r="CI32" s="472"/>
      <c r="CJ32" s="472"/>
      <c r="CK32" s="472"/>
      <c r="CL32" s="472"/>
      <c r="CM32" s="472"/>
      <c r="CN32" s="472"/>
      <c r="CO32" s="472"/>
      <c r="CP32" s="472"/>
      <c r="CQ32" s="573"/>
      <c r="CR32" s="567" t="s">
        <v>203</v>
      </c>
      <c r="CS32" s="346"/>
      <c r="CT32" s="346"/>
      <c r="CU32" s="346"/>
      <c r="CV32" s="346"/>
      <c r="CW32" s="346"/>
      <c r="CX32" s="346"/>
      <c r="CY32" s="568"/>
      <c r="CZ32" s="574" t="s">
        <v>203</v>
      </c>
      <c r="DA32" s="600"/>
      <c r="DB32" s="600"/>
      <c r="DC32" s="602"/>
      <c r="DD32" s="577" t="s">
        <v>203</v>
      </c>
      <c r="DE32" s="346"/>
      <c r="DF32" s="346"/>
      <c r="DG32" s="346"/>
      <c r="DH32" s="346"/>
      <c r="DI32" s="346"/>
      <c r="DJ32" s="346"/>
      <c r="DK32" s="568"/>
      <c r="DL32" s="577" t="s">
        <v>203</v>
      </c>
      <c r="DM32" s="346"/>
      <c r="DN32" s="346"/>
      <c r="DO32" s="346"/>
      <c r="DP32" s="346"/>
      <c r="DQ32" s="346"/>
      <c r="DR32" s="346"/>
      <c r="DS32" s="346"/>
      <c r="DT32" s="346"/>
      <c r="DU32" s="346"/>
      <c r="DV32" s="568"/>
      <c r="DW32" s="574" t="s">
        <v>203</v>
      </c>
      <c r="DX32" s="600"/>
      <c r="DY32" s="600"/>
      <c r="DZ32" s="600"/>
      <c r="EA32" s="600"/>
      <c r="EB32" s="600"/>
      <c r="EC32" s="601"/>
    </row>
    <row r="33" spans="2:133" ht="11.25" customHeight="1" x14ac:dyDescent="0.15">
      <c r="B33" s="572" t="s">
        <v>238</v>
      </c>
      <c r="C33" s="472"/>
      <c r="D33" s="472"/>
      <c r="E33" s="472"/>
      <c r="F33" s="472"/>
      <c r="G33" s="472"/>
      <c r="H33" s="472"/>
      <c r="I33" s="472"/>
      <c r="J33" s="472"/>
      <c r="K33" s="472"/>
      <c r="L33" s="472"/>
      <c r="M33" s="472"/>
      <c r="N33" s="472"/>
      <c r="O33" s="472"/>
      <c r="P33" s="472"/>
      <c r="Q33" s="573"/>
      <c r="R33" s="567">
        <v>166232</v>
      </c>
      <c r="S33" s="346"/>
      <c r="T33" s="346"/>
      <c r="U33" s="346"/>
      <c r="V33" s="346"/>
      <c r="W33" s="346"/>
      <c r="X33" s="346"/>
      <c r="Y33" s="568"/>
      <c r="Z33" s="569">
        <v>0.3</v>
      </c>
      <c r="AA33" s="569"/>
      <c r="AB33" s="569"/>
      <c r="AC33" s="569"/>
      <c r="AD33" s="570" t="s">
        <v>203</v>
      </c>
      <c r="AE33" s="570"/>
      <c r="AF33" s="570"/>
      <c r="AG33" s="570"/>
      <c r="AH33" s="570"/>
      <c r="AI33" s="570"/>
      <c r="AJ33" s="570"/>
      <c r="AK33" s="570"/>
      <c r="AL33" s="574" t="s">
        <v>203</v>
      </c>
      <c r="AM33" s="352"/>
      <c r="AN33" s="352"/>
      <c r="AO33" s="575"/>
      <c r="AP33" s="533"/>
      <c r="AQ33" s="534"/>
      <c r="AR33" s="534"/>
      <c r="AS33" s="534"/>
      <c r="AT33" s="652"/>
      <c r="AU33" s="43"/>
      <c r="AV33" s="43"/>
      <c r="AW33" s="43"/>
      <c r="AX33" s="589" t="s">
        <v>163</v>
      </c>
      <c r="AY33" s="590"/>
      <c r="AZ33" s="590"/>
      <c r="BA33" s="590"/>
      <c r="BB33" s="590"/>
      <c r="BC33" s="590"/>
      <c r="BD33" s="590"/>
      <c r="BE33" s="590"/>
      <c r="BF33" s="591"/>
      <c r="BG33" s="610">
        <v>98.9</v>
      </c>
      <c r="BH33" s="611"/>
      <c r="BI33" s="611"/>
      <c r="BJ33" s="611"/>
      <c r="BK33" s="611"/>
      <c r="BL33" s="611"/>
      <c r="BM33" s="612">
        <v>95.5</v>
      </c>
      <c r="BN33" s="611"/>
      <c r="BO33" s="611"/>
      <c r="BP33" s="611"/>
      <c r="BQ33" s="613"/>
      <c r="BR33" s="610">
        <v>98.9</v>
      </c>
      <c r="BS33" s="611"/>
      <c r="BT33" s="611"/>
      <c r="BU33" s="611"/>
      <c r="BV33" s="611"/>
      <c r="BW33" s="611"/>
      <c r="BX33" s="612">
        <v>95</v>
      </c>
      <c r="BY33" s="611"/>
      <c r="BZ33" s="611"/>
      <c r="CA33" s="611"/>
      <c r="CB33" s="613"/>
      <c r="CD33" s="572" t="s">
        <v>396</v>
      </c>
      <c r="CE33" s="472"/>
      <c r="CF33" s="472"/>
      <c r="CG33" s="472"/>
      <c r="CH33" s="472"/>
      <c r="CI33" s="472"/>
      <c r="CJ33" s="472"/>
      <c r="CK33" s="472"/>
      <c r="CL33" s="472"/>
      <c r="CM33" s="472"/>
      <c r="CN33" s="472"/>
      <c r="CO33" s="472"/>
      <c r="CP33" s="472"/>
      <c r="CQ33" s="573"/>
      <c r="CR33" s="567">
        <v>18007524</v>
      </c>
      <c r="CS33" s="598"/>
      <c r="CT33" s="598"/>
      <c r="CU33" s="598"/>
      <c r="CV33" s="598"/>
      <c r="CW33" s="598"/>
      <c r="CX33" s="598"/>
      <c r="CY33" s="599"/>
      <c r="CZ33" s="574">
        <v>38.799999999999997</v>
      </c>
      <c r="DA33" s="600"/>
      <c r="DB33" s="600"/>
      <c r="DC33" s="602"/>
      <c r="DD33" s="577">
        <v>12962250</v>
      </c>
      <c r="DE33" s="598"/>
      <c r="DF33" s="598"/>
      <c r="DG33" s="598"/>
      <c r="DH33" s="598"/>
      <c r="DI33" s="598"/>
      <c r="DJ33" s="598"/>
      <c r="DK33" s="599"/>
      <c r="DL33" s="577">
        <v>8396626</v>
      </c>
      <c r="DM33" s="598"/>
      <c r="DN33" s="598"/>
      <c r="DO33" s="598"/>
      <c r="DP33" s="598"/>
      <c r="DQ33" s="598"/>
      <c r="DR33" s="598"/>
      <c r="DS33" s="598"/>
      <c r="DT33" s="598"/>
      <c r="DU33" s="598"/>
      <c r="DV33" s="599"/>
      <c r="DW33" s="574">
        <v>34.6</v>
      </c>
      <c r="DX33" s="600"/>
      <c r="DY33" s="600"/>
      <c r="DZ33" s="600"/>
      <c r="EA33" s="600"/>
      <c r="EB33" s="600"/>
      <c r="EC33" s="601"/>
    </row>
    <row r="34" spans="2:133" ht="11.25" customHeight="1" x14ac:dyDescent="0.15">
      <c r="B34" s="572" t="s">
        <v>151</v>
      </c>
      <c r="C34" s="472"/>
      <c r="D34" s="472"/>
      <c r="E34" s="472"/>
      <c r="F34" s="472"/>
      <c r="G34" s="472"/>
      <c r="H34" s="472"/>
      <c r="I34" s="472"/>
      <c r="J34" s="472"/>
      <c r="K34" s="472"/>
      <c r="L34" s="472"/>
      <c r="M34" s="472"/>
      <c r="N34" s="472"/>
      <c r="O34" s="472"/>
      <c r="P34" s="472"/>
      <c r="Q34" s="573"/>
      <c r="R34" s="567">
        <v>494606</v>
      </c>
      <c r="S34" s="346"/>
      <c r="T34" s="346"/>
      <c r="U34" s="346"/>
      <c r="V34" s="346"/>
      <c r="W34" s="346"/>
      <c r="X34" s="346"/>
      <c r="Y34" s="568"/>
      <c r="Z34" s="569">
        <v>1</v>
      </c>
      <c r="AA34" s="569"/>
      <c r="AB34" s="569"/>
      <c r="AC34" s="569"/>
      <c r="AD34" s="570" t="s">
        <v>203</v>
      </c>
      <c r="AE34" s="570"/>
      <c r="AF34" s="570"/>
      <c r="AG34" s="570"/>
      <c r="AH34" s="570"/>
      <c r="AI34" s="570"/>
      <c r="AJ34" s="570"/>
      <c r="AK34" s="570"/>
      <c r="AL34" s="574" t="s">
        <v>203</v>
      </c>
      <c r="AM34" s="352"/>
      <c r="AN34" s="352"/>
      <c r="AO34" s="57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399</v>
      </c>
      <c r="CE34" s="472"/>
      <c r="CF34" s="472"/>
      <c r="CG34" s="472"/>
      <c r="CH34" s="472"/>
      <c r="CI34" s="472"/>
      <c r="CJ34" s="472"/>
      <c r="CK34" s="472"/>
      <c r="CL34" s="472"/>
      <c r="CM34" s="472"/>
      <c r="CN34" s="472"/>
      <c r="CO34" s="472"/>
      <c r="CP34" s="472"/>
      <c r="CQ34" s="573"/>
      <c r="CR34" s="567">
        <v>6479715</v>
      </c>
      <c r="CS34" s="346"/>
      <c r="CT34" s="346"/>
      <c r="CU34" s="346"/>
      <c r="CV34" s="346"/>
      <c r="CW34" s="346"/>
      <c r="CX34" s="346"/>
      <c r="CY34" s="568"/>
      <c r="CZ34" s="574">
        <v>14</v>
      </c>
      <c r="DA34" s="600"/>
      <c r="DB34" s="600"/>
      <c r="DC34" s="602"/>
      <c r="DD34" s="577">
        <v>4524271</v>
      </c>
      <c r="DE34" s="346"/>
      <c r="DF34" s="346"/>
      <c r="DG34" s="346"/>
      <c r="DH34" s="346"/>
      <c r="DI34" s="346"/>
      <c r="DJ34" s="346"/>
      <c r="DK34" s="568"/>
      <c r="DL34" s="577">
        <v>3669132</v>
      </c>
      <c r="DM34" s="346"/>
      <c r="DN34" s="346"/>
      <c r="DO34" s="346"/>
      <c r="DP34" s="346"/>
      <c r="DQ34" s="346"/>
      <c r="DR34" s="346"/>
      <c r="DS34" s="346"/>
      <c r="DT34" s="346"/>
      <c r="DU34" s="346"/>
      <c r="DV34" s="568"/>
      <c r="DW34" s="574">
        <v>15.1</v>
      </c>
      <c r="DX34" s="600"/>
      <c r="DY34" s="600"/>
      <c r="DZ34" s="600"/>
      <c r="EA34" s="600"/>
      <c r="EB34" s="600"/>
      <c r="EC34" s="601"/>
    </row>
    <row r="35" spans="2:133" ht="11.25" customHeight="1" x14ac:dyDescent="0.15">
      <c r="B35" s="572" t="s">
        <v>401</v>
      </c>
      <c r="C35" s="472"/>
      <c r="D35" s="472"/>
      <c r="E35" s="472"/>
      <c r="F35" s="472"/>
      <c r="G35" s="472"/>
      <c r="H35" s="472"/>
      <c r="I35" s="472"/>
      <c r="J35" s="472"/>
      <c r="K35" s="472"/>
      <c r="L35" s="472"/>
      <c r="M35" s="472"/>
      <c r="N35" s="472"/>
      <c r="O35" s="472"/>
      <c r="P35" s="472"/>
      <c r="Q35" s="573"/>
      <c r="R35" s="567">
        <v>1606684</v>
      </c>
      <c r="S35" s="346"/>
      <c r="T35" s="346"/>
      <c r="U35" s="346"/>
      <c r="V35" s="346"/>
      <c r="W35" s="346"/>
      <c r="X35" s="346"/>
      <c r="Y35" s="568"/>
      <c r="Z35" s="569">
        <v>3.3</v>
      </c>
      <c r="AA35" s="569"/>
      <c r="AB35" s="569"/>
      <c r="AC35" s="569"/>
      <c r="AD35" s="570" t="s">
        <v>203</v>
      </c>
      <c r="AE35" s="570"/>
      <c r="AF35" s="570"/>
      <c r="AG35" s="570"/>
      <c r="AH35" s="570"/>
      <c r="AI35" s="570"/>
      <c r="AJ35" s="570"/>
      <c r="AK35" s="570"/>
      <c r="AL35" s="574" t="s">
        <v>203</v>
      </c>
      <c r="AM35" s="352"/>
      <c r="AN35" s="352"/>
      <c r="AO35" s="575"/>
      <c r="AP35" s="16"/>
      <c r="AQ35" s="340" t="s">
        <v>402</v>
      </c>
      <c r="AR35" s="341"/>
      <c r="AS35" s="341"/>
      <c r="AT35" s="341"/>
      <c r="AU35" s="341"/>
      <c r="AV35" s="341"/>
      <c r="AW35" s="341"/>
      <c r="AX35" s="341"/>
      <c r="AY35" s="341"/>
      <c r="AZ35" s="341"/>
      <c r="BA35" s="341"/>
      <c r="BB35" s="341"/>
      <c r="BC35" s="341"/>
      <c r="BD35" s="341"/>
      <c r="BE35" s="341"/>
      <c r="BF35" s="390"/>
      <c r="BG35" s="340" t="s">
        <v>211</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2" t="s">
        <v>403</v>
      </c>
      <c r="CE35" s="472"/>
      <c r="CF35" s="472"/>
      <c r="CG35" s="472"/>
      <c r="CH35" s="472"/>
      <c r="CI35" s="472"/>
      <c r="CJ35" s="472"/>
      <c r="CK35" s="472"/>
      <c r="CL35" s="472"/>
      <c r="CM35" s="472"/>
      <c r="CN35" s="472"/>
      <c r="CO35" s="472"/>
      <c r="CP35" s="472"/>
      <c r="CQ35" s="573"/>
      <c r="CR35" s="567">
        <v>908569</v>
      </c>
      <c r="CS35" s="598"/>
      <c r="CT35" s="598"/>
      <c r="CU35" s="598"/>
      <c r="CV35" s="598"/>
      <c r="CW35" s="598"/>
      <c r="CX35" s="598"/>
      <c r="CY35" s="599"/>
      <c r="CZ35" s="574">
        <v>2</v>
      </c>
      <c r="DA35" s="600"/>
      <c r="DB35" s="600"/>
      <c r="DC35" s="602"/>
      <c r="DD35" s="577">
        <v>707075</v>
      </c>
      <c r="DE35" s="598"/>
      <c r="DF35" s="598"/>
      <c r="DG35" s="598"/>
      <c r="DH35" s="598"/>
      <c r="DI35" s="598"/>
      <c r="DJ35" s="598"/>
      <c r="DK35" s="599"/>
      <c r="DL35" s="577">
        <v>707075</v>
      </c>
      <c r="DM35" s="598"/>
      <c r="DN35" s="598"/>
      <c r="DO35" s="598"/>
      <c r="DP35" s="598"/>
      <c r="DQ35" s="598"/>
      <c r="DR35" s="598"/>
      <c r="DS35" s="598"/>
      <c r="DT35" s="598"/>
      <c r="DU35" s="598"/>
      <c r="DV35" s="599"/>
      <c r="DW35" s="574">
        <v>2.9</v>
      </c>
      <c r="DX35" s="600"/>
      <c r="DY35" s="600"/>
      <c r="DZ35" s="600"/>
      <c r="EA35" s="600"/>
      <c r="EB35" s="600"/>
      <c r="EC35" s="601"/>
    </row>
    <row r="36" spans="2:133" ht="11.25" customHeight="1" x14ac:dyDescent="0.15">
      <c r="B36" s="572" t="s">
        <v>293</v>
      </c>
      <c r="C36" s="472"/>
      <c r="D36" s="472"/>
      <c r="E36" s="472"/>
      <c r="F36" s="472"/>
      <c r="G36" s="472"/>
      <c r="H36" s="472"/>
      <c r="I36" s="472"/>
      <c r="J36" s="472"/>
      <c r="K36" s="472"/>
      <c r="L36" s="472"/>
      <c r="M36" s="472"/>
      <c r="N36" s="472"/>
      <c r="O36" s="472"/>
      <c r="P36" s="472"/>
      <c r="Q36" s="573"/>
      <c r="R36" s="567">
        <v>2641740</v>
      </c>
      <c r="S36" s="346"/>
      <c r="T36" s="346"/>
      <c r="U36" s="346"/>
      <c r="V36" s="346"/>
      <c r="W36" s="346"/>
      <c r="X36" s="346"/>
      <c r="Y36" s="568"/>
      <c r="Z36" s="569">
        <v>5.4</v>
      </c>
      <c r="AA36" s="569"/>
      <c r="AB36" s="569"/>
      <c r="AC36" s="569"/>
      <c r="AD36" s="570" t="s">
        <v>203</v>
      </c>
      <c r="AE36" s="570"/>
      <c r="AF36" s="570"/>
      <c r="AG36" s="570"/>
      <c r="AH36" s="570"/>
      <c r="AI36" s="570"/>
      <c r="AJ36" s="570"/>
      <c r="AK36" s="570"/>
      <c r="AL36" s="574" t="s">
        <v>203</v>
      </c>
      <c r="AM36" s="352"/>
      <c r="AN36" s="352"/>
      <c r="AO36" s="575"/>
      <c r="AP36" s="16"/>
      <c r="AQ36" s="614" t="s">
        <v>387</v>
      </c>
      <c r="AR36" s="615"/>
      <c r="AS36" s="615"/>
      <c r="AT36" s="615"/>
      <c r="AU36" s="615"/>
      <c r="AV36" s="615"/>
      <c r="AW36" s="615"/>
      <c r="AX36" s="615"/>
      <c r="AY36" s="616"/>
      <c r="AZ36" s="559">
        <v>4364095</v>
      </c>
      <c r="BA36" s="560"/>
      <c r="BB36" s="560"/>
      <c r="BC36" s="560"/>
      <c r="BD36" s="560"/>
      <c r="BE36" s="560"/>
      <c r="BF36" s="617"/>
      <c r="BG36" s="556" t="s">
        <v>406</v>
      </c>
      <c r="BH36" s="557"/>
      <c r="BI36" s="557"/>
      <c r="BJ36" s="557"/>
      <c r="BK36" s="557"/>
      <c r="BL36" s="557"/>
      <c r="BM36" s="557"/>
      <c r="BN36" s="557"/>
      <c r="BO36" s="557"/>
      <c r="BP36" s="557"/>
      <c r="BQ36" s="557"/>
      <c r="BR36" s="557"/>
      <c r="BS36" s="557"/>
      <c r="BT36" s="557"/>
      <c r="BU36" s="558"/>
      <c r="BV36" s="559">
        <v>485781</v>
      </c>
      <c r="BW36" s="560"/>
      <c r="BX36" s="560"/>
      <c r="BY36" s="560"/>
      <c r="BZ36" s="560"/>
      <c r="CA36" s="560"/>
      <c r="CB36" s="617"/>
      <c r="CD36" s="572" t="s">
        <v>30</v>
      </c>
      <c r="CE36" s="472"/>
      <c r="CF36" s="472"/>
      <c r="CG36" s="472"/>
      <c r="CH36" s="472"/>
      <c r="CI36" s="472"/>
      <c r="CJ36" s="472"/>
      <c r="CK36" s="472"/>
      <c r="CL36" s="472"/>
      <c r="CM36" s="472"/>
      <c r="CN36" s="472"/>
      <c r="CO36" s="472"/>
      <c r="CP36" s="472"/>
      <c r="CQ36" s="573"/>
      <c r="CR36" s="567">
        <v>3471810</v>
      </c>
      <c r="CS36" s="346"/>
      <c r="CT36" s="346"/>
      <c r="CU36" s="346"/>
      <c r="CV36" s="346"/>
      <c r="CW36" s="346"/>
      <c r="CX36" s="346"/>
      <c r="CY36" s="568"/>
      <c r="CZ36" s="574">
        <v>7.5</v>
      </c>
      <c r="DA36" s="600"/>
      <c r="DB36" s="600"/>
      <c r="DC36" s="602"/>
      <c r="DD36" s="577">
        <v>2993735</v>
      </c>
      <c r="DE36" s="346"/>
      <c r="DF36" s="346"/>
      <c r="DG36" s="346"/>
      <c r="DH36" s="346"/>
      <c r="DI36" s="346"/>
      <c r="DJ36" s="346"/>
      <c r="DK36" s="568"/>
      <c r="DL36" s="577">
        <v>1491942</v>
      </c>
      <c r="DM36" s="346"/>
      <c r="DN36" s="346"/>
      <c r="DO36" s="346"/>
      <c r="DP36" s="346"/>
      <c r="DQ36" s="346"/>
      <c r="DR36" s="346"/>
      <c r="DS36" s="346"/>
      <c r="DT36" s="346"/>
      <c r="DU36" s="346"/>
      <c r="DV36" s="568"/>
      <c r="DW36" s="574">
        <v>6.1</v>
      </c>
      <c r="DX36" s="600"/>
      <c r="DY36" s="600"/>
      <c r="DZ36" s="600"/>
      <c r="EA36" s="600"/>
      <c r="EB36" s="600"/>
      <c r="EC36" s="601"/>
    </row>
    <row r="37" spans="2:133" ht="11.25" customHeight="1" x14ac:dyDescent="0.15">
      <c r="B37" s="572" t="s">
        <v>397</v>
      </c>
      <c r="C37" s="472"/>
      <c r="D37" s="472"/>
      <c r="E37" s="472"/>
      <c r="F37" s="472"/>
      <c r="G37" s="472"/>
      <c r="H37" s="472"/>
      <c r="I37" s="472"/>
      <c r="J37" s="472"/>
      <c r="K37" s="472"/>
      <c r="L37" s="472"/>
      <c r="M37" s="472"/>
      <c r="N37" s="472"/>
      <c r="O37" s="472"/>
      <c r="P37" s="472"/>
      <c r="Q37" s="573"/>
      <c r="R37" s="567">
        <v>2068634</v>
      </c>
      <c r="S37" s="346"/>
      <c r="T37" s="346"/>
      <c r="U37" s="346"/>
      <c r="V37" s="346"/>
      <c r="W37" s="346"/>
      <c r="X37" s="346"/>
      <c r="Y37" s="568"/>
      <c r="Z37" s="569">
        <v>4.3</v>
      </c>
      <c r="AA37" s="569"/>
      <c r="AB37" s="569"/>
      <c r="AC37" s="569"/>
      <c r="AD37" s="570">
        <v>12225</v>
      </c>
      <c r="AE37" s="570"/>
      <c r="AF37" s="570"/>
      <c r="AG37" s="570"/>
      <c r="AH37" s="570"/>
      <c r="AI37" s="570"/>
      <c r="AJ37" s="570"/>
      <c r="AK37" s="570"/>
      <c r="AL37" s="574">
        <v>0.1</v>
      </c>
      <c r="AM37" s="352"/>
      <c r="AN37" s="352"/>
      <c r="AO37" s="575"/>
      <c r="AQ37" s="618" t="s">
        <v>407</v>
      </c>
      <c r="AR37" s="349"/>
      <c r="AS37" s="349"/>
      <c r="AT37" s="349"/>
      <c r="AU37" s="349"/>
      <c r="AV37" s="349"/>
      <c r="AW37" s="349"/>
      <c r="AX37" s="349"/>
      <c r="AY37" s="619"/>
      <c r="AZ37" s="567">
        <v>1132312</v>
      </c>
      <c r="BA37" s="346"/>
      <c r="BB37" s="346"/>
      <c r="BC37" s="346"/>
      <c r="BD37" s="598"/>
      <c r="BE37" s="598"/>
      <c r="BF37" s="609"/>
      <c r="BG37" s="572" t="s">
        <v>409</v>
      </c>
      <c r="BH37" s="472"/>
      <c r="BI37" s="472"/>
      <c r="BJ37" s="472"/>
      <c r="BK37" s="472"/>
      <c r="BL37" s="472"/>
      <c r="BM37" s="472"/>
      <c r="BN37" s="472"/>
      <c r="BO37" s="472"/>
      <c r="BP37" s="472"/>
      <c r="BQ37" s="472"/>
      <c r="BR37" s="472"/>
      <c r="BS37" s="472"/>
      <c r="BT37" s="472"/>
      <c r="BU37" s="573"/>
      <c r="BV37" s="567">
        <v>485781</v>
      </c>
      <c r="BW37" s="346"/>
      <c r="BX37" s="346"/>
      <c r="BY37" s="346"/>
      <c r="BZ37" s="346"/>
      <c r="CA37" s="346"/>
      <c r="CB37" s="578"/>
      <c r="CD37" s="572" t="s">
        <v>162</v>
      </c>
      <c r="CE37" s="472"/>
      <c r="CF37" s="472"/>
      <c r="CG37" s="472"/>
      <c r="CH37" s="472"/>
      <c r="CI37" s="472"/>
      <c r="CJ37" s="472"/>
      <c r="CK37" s="472"/>
      <c r="CL37" s="472"/>
      <c r="CM37" s="472"/>
      <c r="CN37" s="472"/>
      <c r="CO37" s="472"/>
      <c r="CP37" s="472"/>
      <c r="CQ37" s="573"/>
      <c r="CR37" s="567">
        <v>78272</v>
      </c>
      <c r="CS37" s="598"/>
      <c r="CT37" s="598"/>
      <c r="CU37" s="598"/>
      <c r="CV37" s="598"/>
      <c r="CW37" s="598"/>
      <c r="CX37" s="598"/>
      <c r="CY37" s="599"/>
      <c r="CZ37" s="574">
        <v>0.2</v>
      </c>
      <c r="DA37" s="600"/>
      <c r="DB37" s="600"/>
      <c r="DC37" s="602"/>
      <c r="DD37" s="577">
        <v>78272</v>
      </c>
      <c r="DE37" s="598"/>
      <c r="DF37" s="598"/>
      <c r="DG37" s="598"/>
      <c r="DH37" s="598"/>
      <c r="DI37" s="598"/>
      <c r="DJ37" s="598"/>
      <c r="DK37" s="599"/>
      <c r="DL37" s="577">
        <v>77641</v>
      </c>
      <c r="DM37" s="598"/>
      <c r="DN37" s="598"/>
      <c r="DO37" s="598"/>
      <c r="DP37" s="598"/>
      <c r="DQ37" s="598"/>
      <c r="DR37" s="598"/>
      <c r="DS37" s="598"/>
      <c r="DT37" s="598"/>
      <c r="DU37" s="598"/>
      <c r="DV37" s="599"/>
      <c r="DW37" s="574">
        <v>0.3</v>
      </c>
      <c r="DX37" s="600"/>
      <c r="DY37" s="600"/>
      <c r="DZ37" s="600"/>
      <c r="EA37" s="600"/>
      <c r="EB37" s="600"/>
      <c r="EC37" s="601"/>
    </row>
    <row r="38" spans="2:133" ht="11.25" customHeight="1" x14ac:dyDescent="0.15">
      <c r="B38" s="572" t="s">
        <v>410</v>
      </c>
      <c r="C38" s="472"/>
      <c r="D38" s="472"/>
      <c r="E38" s="472"/>
      <c r="F38" s="472"/>
      <c r="G38" s="472"/>
      <c r="H38" s="472"/>
      <c r="I38" s="472"/>
      <c r="J38" s="472"/>
      <c r="K38" s="472"/>
      <c r="L38" s="472"/>
      <c r="M38" s="472"/>
      <c r="N38" s="472"/>
      <c r="O38" s="472"/>
      <c r="P38" s="472"/>
      <c r="Q38" s="573"/>
      <c r="R38" s="567">
        <v>3601900</v>
      </c>
      <c r="S38" s="346"/>
      <c r="T38" s="346"/>
      <c r="U38" s="346"/>
      <c r="V38" s="346"/>
      <c r="W38" s="346"/>
      <c r="X38" s="346"/>
      <c r="Y38" s="568"/>
      <c r="Z38" s="569">
        <v>7.4</v>
      </c>
      <c r="AA38" s="569"/>
      <c r="AB38" s="569"/>
      <c r="AC38" s="569"/>
      <c r="AD38" s="570" t="s">
        <v>203</v>
      </c>
      <c r="AE38" s="570"/>
      <c r="AF38" s="570"/>
      <c r="AG38" s="570"/>
      <c r="AH38" s="570"/>
      <c r="AI38" s="570"/>
      <c r="AJ38" s="570"/>
      <c r="AK38" s="570"/>
      <c r="AL38" s="574" t="s">
        <v>203</v>
      </c>
      <c r="AM38" s="352"/>
      <c r="AN38" s="352"/>
      <c r="AO38" s="575"/>
      <c r="AQ38" s="618" t="s">
        <v>312</v>
      </c>
      <c r="AR38" s="349"/>
      <c r="AS38" s="349"/>
      <c r="AT38" s="349"/>
      <c r="AU38" s="349"/>
      <c r="AV38" s="349"/>
      <c r="AW38" s="349"/>
      <c r="AX38" s="349"/>
      <c r="AY38" s="619"/>
      <c r="AZ38" s="567">
        <v>98905</v>
      </c>
      <c r="BA38" s="346"/>
      <c r="BB38" s="346"/>
      <c r="BC38" s="346"/>
      <c r="BD38" s="598"/>
      <c r="BE38" s="598"/>
      <c r="BF38" s="609"/>
      <c r="BG38" s="572" t="s">
        <v>411</v>
      </c>
      <c r="BH38" s="472"/>
      <c r="BI38" s="472"/>
      <c r="BJ38" s="472"/>
      <c r="BK38" s="472"/>
      <c r="BL38" s="472"/>
      <c r="BM38" s="472"/>
      <c r="BN38" s="472"/>
      <c r="BO38" s="472"/>
      <c r="BP38" s="472"/>
      <c r="BQ38" s="472"/>
      <c r="BR38" s="472"/>
      <c r="BS38" s="472"/>
      <c r="BT38" s="472"/>
      <c r="BU38" s="573"/>
      <c r="BV38" s="567">
        <v>12827</v>
      </c>
      <c r="BW38" s="346"/>
      <c r="BX38" s="346"/>
      <c r="BY38" s="346"/>
      <c r="BZ38" s="346"/>
      <c r="CA38" s="346"/>
      <c r="CB38" s="578"/>
      <c r="CD38" s="572" t="s">
        <v>412</v>
      </c>
      <c r="CE38" s="472"/>
      <c r="CF38" s="472"/>
      <c r="CG38" s="472"/>
      <c r="CH38" s="472"/>
      <c r="CI38" s="472"/>
      <c r="CJ38" s="472"/>
      <c r="CK38" s="472"/>
      <c r="CL38" s="472"/>
      <c r="CM38" s="472"/>
      <c r="CN38" s="472"/>
      <c r="CO38" s="472"/>
      <c r="CP38" s="472"/>
      <c r="CQ38" s="573"/>
      <c r="CR38" s="567">
        <v>3123944</v>
      </c>
      <c r="CS38" s="346"/>
      <c r="CT38" s="346"/>
      <c r="CU38" s="346"/>
      <c r="CV38" s="346"/>
      <c r="CW38" s="346"/>
      <c r="CX38" s="346"/>
      <c r="CY38" s="568"/>
      <c r="CZ38" s="574">
        <v>6.7</v>
      </c>
      <c r="DA38" s="600"/>
      <c r="DB38" s="600"/>
      <c r="DC38" s="602"/>
      <c r="DD38" s="577">
        <v>2515925</v>
      </c>
      <c r="DE38" s="346"/>
      <c r="DF38" s="346"/>
      <c r="DG38" s="346"/>
      <c r="DH38" s="346"/>
      <c r="DI38" s="346"/>
      <c r="DJ38" s="346"/>
      <c r="DK38" s="568"/>
      <c r="DL38" s="577">
        <v>2474808</v>
      </c>
      <c r="DM38" s="346"/>
      <c r="DN38" s="346"/>
      <c r="DO38" s="346"/>
      <c r="DP38" s="346"/>
      <c r="DQ38" s="346"/>
      <c r="DR38" s="346"/>
      <c r="DS38" s="346"/>
      <c r="DT38" s="346"/>
      <c r="DU38" s="346"/>
      <c r="DV38" s="568"/>
      <c r="DW38" s="574">
        <v>10.199999999999999</v>
      </c>
      <c r="DX38" s="600"/>
      <c r="DY38" s="600"/>
      <c r="DZ38" s="600"/>
      <c r="EA38" s="600"/>
      <c r="EB38" s="600"/>
      <c r="EC38" s="601"/>
    </row>
    <row r="39" spans="2:133" ht="11.25" customHeight="1" x14ac:dyDescent="0.15">
      <c r="B39" s="572" t="s">
        <v>413</v>
      </c>
      <c r="C39" s="472"/>
      <c r="D39" s="472"/>
      <c r="E39" s="472"/>
      <c r="F39" s="472"/>
      <c r="G39" s="472"/>
      <c r="H39" s="472"/>
      <c r="I39" s="472"/>
      <c r="J39" s="472"/>
      <c r="K39" s="472"/>
      <c r="L39" s="472"/>
      <c r="M39" s="472"/>
      <c r="N39" s="472"/>
      <c r="O39" s="472"/>
      <c r="P39" s="472"/>
      <c r="Q39" s="573"/>
      <c r="R39" s="567" t="s">
        <v>203</v>
      </c>
      <c r="S39" s="346"/>
      <c r="T39" s="346"/>
      <c r="U39" s="346"/>
      <c r="V39" s="346"/>
      <c r="W39" s="346"/>
      <c r="X39" s="346"/>
      <c r="Y39" s="568"/>
      <c r="Z39" s="569" t="s">
        <v>203</v>
      </c>
      <c r="AA39" s="569"/>
      <c r="AB39" s="569"/>
      <c r="AC39" s="569"/>
      <c r="AD39" s="570" t="s">
        <v>203</v>
      </c>
      <c r="AE39" s="570"/>
      <c r="AF39" s="570"/>
      <c r="AG39" s="570"/>
      <c r="AH39" s="570"/>
      <c r="AI39" s="570"/>
      <c r="AJ39" s="570"/>
      <c r="AK39" s="570"/>
      <c r="AL39" s="574" t="s">
        <v>203</v>
      </c>
      <c r="AM39" s="352"/>
      <c r="AN39" s="352"/>
      <c r="AO39" s="575"/>
      <c r="AQ39" s="618" t="s">
        <v>414</v>
      </c>
      <c r="AR39" s="349"/>
      <c r="AS39" s="349"/>
      <c r="AT39" s="349"/>
      <c r="AU39" s="349"/>
      <c r="AV39" s="349"/>
      <c r="AW39" s="349"/>
      <c r="AX39" s="349"/>
      <c r="AY39" s="619"/>
      <c r="AZ39" s="567">
        <v>8934</v>
      </c>
      <c r="BA39" s="346"/>
      <c r="BB39" s="346"/>
      <c r="BC39" s="346"/>
      <c r="BD39" s="598"/>
      <c r="BE39" s="598"/>
      <c r="BF39" s="609"/>
      <c r="BG39" s="572" t="s">
        <v>339</v>
      </c>
      <c r="BH39" s="472"/>
      <c r="BI39" s="472"/>
      <c r="BJ39" s="472"/>
      <c r="BK39" s="472"/>
      <c r="BL39" s="472"/>
      <c r="BM39" s="472"/>
      <c r="BN39" s="472"/>
      <c r="BO39" s="472"/>
      <c r="BP39" s="472"/>
      <c r="BQ39" s="472"/>
      <c r="BR39" s="472"/>
      <c r="BS39" s="472"/>
      <c r="BT39" s="472"/>
      <c r="BU39" s="573"/>
      <c r="BV39" s="567">
        <v>20032</v>
      </c>
      <c r="BW39" s="346"/>
      <c r="BX39" s="346"/>
      <c r="BY39" s="346"/>
      <c r="BZ39" s="346"/>
      <c r="CA39" s="346"/>
      <c r="CB39" s="578"/>
      <c r="CD39" s="572" t="s">
        <v>418</v>
      </c>
      <c r="CE39" s="472"/>
      <c r="CF39" s="472"/>
      <c r="CG39" s="472"/>
      <c r="CH39" s="472"/>
      <c r="CI39" s="472"/>
      <c r="CJ39" s="472"/>
      <c r="CK39" s="472"/>
      <c r="CL39" s="472"/>
      <c r="CM39" s="472"/>
      <c r="CN39" s="472"/>
      <c r="CO39" s="472"/>
      <c r="CP39" s="472"/>
      <c r="CQ39" s="573"/>
      <c r="CR39" s="567">
        <v>2555244</v>
      </c>
      <c r="CS39" s="598"/>
      <c r="CT39" s="598"/>
      <c r="CU39" s="598"/>
      <c r="CV39" s="598"/>
      <c r="CW39" s="598"/>
      <c r="CX39" s="598"/>
      <c r="CY39" s="599"/>
      <c r="CZ39" s="574">
        <v>5.5</v>
      </c>
      <c r="DA39" s="600"/>
      <c r="DB39" s="600"/>
      <c r="DC39" s="602"/>
      <c r="DD39" s="577">
        <v>2050896</v>
      </c>
      <c r="DE39" s="598"/>
      <c r="DF39" s="598"/>
      <c r="DG39" s="598"/>
      <c r="DH39" s="598"/>
      <c r="DI39" s="598"/>
      <c r="DJ39" s="598"/>
      <c r="DK39" s="599"/>
      <c r="DL39" s="577" t="s">
        <v>203</v>
      </c>
      <c r="DM39" s="598"/>
      <c r="DN39" s="598"/>
      <c r="DO39" s="598"/>
      <c r="DP39" s="598"/>
      <c r="DQ39" s="598"/>
      <c r="DR39" s="598"/>
      <c r="DS39" s="598"/>
      <c r="DT39" s="598"/>
      <c r="DU39" s="598"/>
      <c r="DV39" s="599"/>
      <c r="DW39" s="574" t="s">
        <v>203</v>
      </c>
      <c r="DX39" s="600"/>
      <c r="DY39" s="600"/>
      <c r="DZ39" s="600"/>
      <c r="EA39" s="600"/>
      <c r="EB39" s="600"/>
      <c r="EC39" s="601"/>
    </row>
    <row r="40" spans="2:133" ht="11.25" customHeight="1" x14ac:dyDescent="0.15">
      <c r="B40" s="572" t="s">
        <v>145</v>
      </c>
      <c r="C40" s="472"/>
      <c r="D40" s="472"/>
      <c r="E40" s="472"/>
      <c r="F40" s="472"/>
      <c r="G40" s="472"/>
      <c r="H40" s="472"/>
      <c r="I40" s="472"/>
      <c r="J40" s="472"/>
      <c r="K40" s="472"/>
      <c r="L40" s="472"/>
      <c r="M40" s="472"/>
      <c r="N40" s="472"/>
      <c r="O40" s="472"/>
      <c r="P40" s="472"/>
      <c r="Q40" s="573"/>
      <c r="R40" s="567">
        <v>488000</v>
      </c>
      <c r="S40" s="346"/>
      <c r="T40" s="346"/>
      <c r="U40" s="346"/>
      <c r="V40" s="346"/>
      <c r="W40" s="346"/>
      <c r="X40" s="346"/>
      <c r="Y40" s="568"/>
      <c r="Z40" s="569">
        <v>1</v>
      </c>
      <c r="AA40" s="569"/>
      <c r="AB40" s="569"/>
      <c r="AC40" s="569"/>
      <c r="AD40" s="570" t="s">
        <v>203</v>
      </c>
      <c r="AE40" s="570"/>
      <c r="AF40" s="570"/>
      <c r="AG40" s="570"/>
      <c r="AH40" s="570"/>
      <c r="AI40" s="570"/>
      <c r="AJ40" s="570"/>
      <c r="AK40" s="570"/>
      <c r="AL40" s="574" t="s">
        <v>203</v>
      </c>
      <c r="AM40" s="352"/>
      <c r="AN40" s="352"/>
      <c r="AO40" s="575"/>
      <c r="AQ40" s="618" t="s">
        <v>171</v>
      </c>
      <c r="AR40" s="349"/>
      <c r="AS40" s="349"/>
      <c r="AT40" s="349"/>
      <c r="AU40" s="349"/>
      <c r="AV40" s="349"/>
      <c r="AW40" s="349"/>
      <c r="AX40" s="349"/>
      <c r="AY40" s="619"/>
      <c r="AZ40" s="567">
        <v>7231</v>
      </c>
      <c r="BA40" s="346"/>
      <c r="BB40" s="346"/>
      <c r="BC40" s="346"/>
      <c r="BD40" s="598"/>
      <c r="BE40" s="598"/>
      <c r="BF40" s="609"/>
      <c r="BG40" s="649" t="s">
        <v>419</v>
      </c>
      <c r="BH40" s="517"/>
      <c r="BI40" s="517"/>
      <c r="BJ40" s="517"/>
      <c r="BK40" s="517"/>
      <c r="BL40" s="7"/>
      <c r="BM40" s="472" t="s">
        <v>420</v>
      </c>
      <c r="BN40" s="472"/>
      <c r="BO40" s="472"/>
      <c r="BP40" s="472"/>
      <c r="BQ40" s="472"/>
      <c r="BR40" s="472"/>
      <c r="BS40" s="472"/>
      <c r="BT40" s="472"/>
      <c r="BU40" s="573"/>
      <c r="BV40" s="567">
        <v>97</v>
      </c>
      <c r="BW40" s="346"/>
      <c r="BX40" s="346"/>
      <c r="BY40" s="346"/>
      <c r="BZ40" s="346"/>
      <c r="CA40" s="346"/>
      <c r="CB40" s="578"/>
      <c r="CD40" s="572" t="s">
        <v>371</v>
      </c>
      <c r="CE40" s="472"/>
      <c r="CF40" s="472"/>
      <c r="CG40" s="472"/>
      <c r="CH40" s="472"/>
      <c r="CI40" s="472"/>
      <c r="CJ40" s="472"/>
      <c r="CK40" s="472"/>
      <c r="CL40" s="472"/>
      <c r="CM40" s="472"/>
      <c r="CN40" s="472"/>
      <c r="CO40" s="472"/>
      <c r="CP40" s="472"/>
      <c r="CQ40" s="573"/>
      <c r="CR40" s="567">
        <v>1468242</v>
      </c>
      <c r="CS40" s="346"/>
      <c r="CT40" s="346"/>
      <c r="CU40" s="346"/>
      <c r="CV40" s="346"/>
      <c r="CW40" s="346"/>
      <c r="CX40" s="346"/>
      <c r="CY40" s="568"/>
      <c r="CZ40" s="574">
        <v>3.2</v>
      </c>
      <c r="DA40" s="600"/>
      <c r="DB40" s="600"/>
      <c r="DC40" s="602"/>
      <c r="DD40" s="577">
        <v>170348</v>
      </c>
      <c r="DE40" s="346"/>
      <c r="DF40" s="346"/>
      <c r="DG40" s="346"/>
      <c r="DH40" s="346"/>
      <c r="DI40" s="346"/>
      <c r="DJ40" s="346"/>
      <c r="DK40" s="568"/>
      <c r="DL40" s="577">
        <v>53669</v>
      </c>
      <c r="DM40" s="346"/>
      <c r="DN40" s="346"/>
      <c r="DO40" s="346"/>
      <c r="DP40" s="346"/>
      <c r="DQ40" s="346"/>
      <c r="DR40" s="346"/>
      <c r="DS40" s="346"/>
      <c r="DT40" s="346"/>
      <c r="DU40" s="346"/>
      <c r="DV40" s="568"/>
      <c r="DW40" s="574">
        <v>0.2</v>
      </c>
      <c r="DX40" s="600"/>
      <c r="DY40" s="600"/>
      <c r="DZ40" s="600"/>
      <c r="EA40" s="600"/>
      <c r="EB40" s="600"/>
      <c r="EC40" s="601"/>
    </row>
    <row r="41" spans="2:133" ht="11.25" customHeight="1" x14ac:dyDescent="0.15">
      <c r="B41" s="589" t="s">
        <v>146</v>
      </c>
      <c r="C41" s="590"/>
      <c r="D41" s="590"/>
      <c r="E41" s="590"/>
      <c r="F41" s="590"/>
      <c r="G41" s="590"/>
      <c r="H41" s="590"/>
      <c r="I41" s="590"/>
      <c r="J41" s="590"/>
      <c r="K41" s="590"/>
      <c r="L41" s="590"/>
      <c r="M41" s="590"/>
      <c r="N41" s="590"/>
      <c r="O41" s="590"/>
      <c r="P41" s="590"/>
      <c r="Q41" s="591"/>
      <c r="R41" s="620">
        <v>48654681</v>
      </c>
      <c r="S41" s="621"/>
      <c r="T41" s="621"/>
      <c r="U41" s="621"/>
      <c r="V41" s="621"/>
      <c r="W41" s="621"/>
      <c r="X41" s="621"/>
      <c r="Y41" s="622"/>
      <c r="Z41" s="623">
        <v>100</v>
      </c>
      <c r="AA41" s="623"/>
      <c r="AB41" s="623"/>
      <c r="AC41" s="623"/>
      <c r="AD41" s="624">
        <v>23812009</v>
      </c>
      <c r="AE41" s="624"/>
      <c r="AF41" s="624"/>
      <c r="AG41" s="624"/>
      <c r="AH41" s="624"/>
      <c r="AI41" s="624"/>
      <c r="AJ41" s="624"/>
      <c r="AK41" s="624"/>
      <c r="AL41" s="625">
        <v>100</v>
      </c>
      <c r="AM41" s="612"/>
      <c r="AN41" s="612"/>
      <c r="AO41" s="626"/>
      <c r="AQ41" s="618" t="s">
        <v>421</v>
      </c>
      <c r="AR41" s="349"/>
      <c r="AS41" s="349"/>
      <c r="AT41" s="349"/>
      <c r="AU41" s="349"/>
      <c r="AV41" s="349"/>
      <c r="AW41" s="349"/>
      <c r="AX41" s="349"/>
      <c r="AY41" s="619"/>
      <c r="AZ41" s="567">
        <v>702877</v>
      </c>
      <c r="BA41" s="346"/>
      <c r="BB41" s="346"/>
      <c r="BC41" s="346"/>
      <c r="BD41" s="598"/>
      <c r="BE41" s="598"/>
      <c r="BF41" s="609"/>
      <c r="BG41" s="649"/>
      <c r="BH41" s="517"/>
      <c r="BI41" s="517"/>
      <c r="BJ41" s="517"/>
      <c r="BK41" s="517"/>
      <c r="BL41" s="7"/>
      <c r="BM41" s="472" t="s">
        <v>344</v>
      </c>
      <c r="BN41" s="472"/>
      <c r="BO41" s="472"/>
      <c r="BP41" s="472"/>
      <c r="BQ41" s="472"/>
      <c r="BR41" s="472"/>
      <c r="BS41" s="472"/>
      <c r="BT41" s="472"/>
      <c r="BU41" s="573"/>
      <c r="BV41" s="567" t="s">
        <v>203</v>
      </c>
      <c r="BW41" s="346"/>
      <c r="BX41" s="346"/>
      <c r="BY41" s="346"/>
      <c r="BZ41" s="346"/>
      <c r="CA41" s="346"/>
      <c r="CB41" s="578"/>
      <c r="CD41" s="572" t="s">
        <v>287</v>
      </c>
      <c r="CE41" s="472"/>
      <c r="CF41" s="472"/>
      <c r="CG41" s="472"/>
      <c r="CH41" s="472"/>
      <c r="CI41" s="472"/>
      <c r="CJ41" s="472"/>
      <c r="CK41" s="472"/>
      <c r="CL41" s="472"/>
      <c r="CM41" s="472"/>
      <c r="CN41" s="472"/>
      <c r="CO41" s="472"/>
      <c r="CP41" s="472"/>
      <c r="CQ41" s="573"/>
      <c r="CR41" s="567" t="s">
        <v>203</v>
      </c>
      <c r="CS41" s="598"/>
      <c r="CT41" s="598"/>
      <c r="CU41" s="598"/>
      <c r="CV41" s="598"/>
      <c r="CW41" s="598"/>
      <c r="CX41" s="598"/>
      <c r="CY41" s="599"/>
      <c r="CZ41" s="574" t="s">
        <v>203</v>
      </c>
      <c r="DA41" s="600"/>
      <c r="DB41" s="600"/>
      <c r="DC41" s="602"/>
      <c r="DD41" s="577" t="s">
        <v>203</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AQ42" s="633" t="s">
        <v>422</v>
      </c>
      <c r="AR42" s="634"/>
      <c r="AS42" s="634"/>
      <c r="AT42" s="634"/>
      <c r="AU42" s="634"/>
      <c r="AV42" s="634"/>
      <c r="AW42" s="634"/>
      <c r="AX42" s="634"/>
      <c r="AY42" s="635"/>
      <c r="AZ42" s="620">
        <v>2413836</v>
      </c>
      <c r="BA42" s="621"/>
      <c r="BB42" s="621"/>
      <c r="BC42" s="621"/>
      <c r="BD42" s="611"/>
      <c r="BE42" s="611"/>
      <c r="BF42" s="613"/>
      <c r="BG42" s="533"/>
      <c r="BH42" s="534"/>
      <c r="BI42" s="534"/>
      <c r="BJ42" s="534"/>
      <c r="BK42" s="534"/>
      <c r="BL42" s="20"/>
      <c r="BM42" s="590" t="s">
        <v>423</v>
      </c>
      <c r="BN42" s="590"/>
      <c r="BO42" s="590"/>
      <c r="BP42" s="590"/>
      <c r="BQ42" s="590"/>
      <c r="BR42" s="590"/>
      <c r="BS42" s="590"/>
      <c r="BT42" s="590"/>
      <c r="BU42" s="591"/>
      <c r="BV42" s="620">
        <v>336</v>
      </c>
      <c r="BW42" s="621"/>
      <c r="BX42" s="621"/>
      <c r="BY42" s="621"/>
      <c r="BZ42" s="621"/>
      <c r="CA42" s="621"/>
      <c r="CB42" s="636"/>
      <c r="CD42" s="572" t="s">
        <v>280</v>
      </c>
      <c r="CE42" s="472"/>
      <c r="CF42" s="472"/>
      <c r="CG42" s="472"/>
      <c r="CH42" s="472"/>
      <c r="CI42" s="472"/>
      <c r="CJ42" s="472"/>
      <c r="CK42" s="472"/>
      <c r="CL42" s="472"/>
      <c r="CM42" s="472"/>
      <c r="CN42" s="472"/>
      <c r="CO42" s="472"/>
      <c r="CP42" s="472"/>
      <c r="CQ42" s="573"/>
      <c r="CR42" s="567">
        <v>6703789</v>
      </c>
      <c r="CS42" s="598"/>
      <c r="CT42" s="598"/>
      <c r="CU42" s="598"/>
      <c r="CV42" s="598"/>
      <c r="CW42" s="598"/>
      <c r="CX42" s="598"/>
      <c r="CY42" s="599"/>
      <c r="CZ42" s="574">
        <v>14.4</v>
      </c>
      <c r="DA42" s="600"/>
      <c r="DB42" s="600"/>
      <c r="DC42" s="602"/>
      <c r="DD42" s="577">
        <v>862320</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 t="s">
        <v>50</v>
      </c>
      <c r="CD43" s="572" t="s">
        <v>59</v>
      </c>
      <c r="CE43" s="472"/>
      <c r="CF43" s="472"/>
      <c r="CG43" s="472"/>
      <c r="CH43" s="472"/>
      <c r="CI43" s="472"/>
      <c r="CJ43" s="472"/>
      <c r="CK43" s="472"/>
      <c r="CL43" s="472"/>
      <c r="CM43" s="472"/>
      <c r="CN43" s="472"/>
      <c r="CO43" s="472"/>
      <c r="CP43" s="472"/>
      <c r="CQ43" s="573"/>
      <c r="CR43" s="567">
        <v>225556</v>
      </c>
      <c r="CS43" s="598"/>
      <c r="CT43" s="598"/>
      <c r="CU43" s="598"/>
      <c r="CV43" s="598"/>
      <c r="CW43" s="598"/>
      <c r="CX43" s="598"/>
      <c r="CY43" s="599"/>
      <c r="CZ43" s="574">
        <v>0.5</v>
      </c>
      <c r="DA43" s="600"/>
      <c r="DB43" s="600"/>
      <c r="DC43" s="602"/>
      <c r="DD43" s="577">
        <v>225556</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637" t="s">
        <v>405</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180</v>
      </c>
      <c r="CE44" s="459"/>
      <c r="CF44" s="572" t="s">
        <v>424</v>
      </c>
      <c r="CG44" s="472"/>
      <c r="CH44" s="472"/>
      <c r="CI44" s="472"/>
      <c r="CJ44" s="472"/>
      <c r="CK44" s="472"/>
      <c r="CL44" s="472"/>
      <c r="CM44" s="472"/>
      <c r="CN44" s="472"/>
      <c r="CO44" s="472"/>
      <c r="CP44" s="472"/>
      <c r="CQ44" s="573"/>
      <c r="CR44" s="567">
        <v>6556353</v>
      </c>
      <c r="CS44" s="346"/>
      <c r="CT44" s="346"/>
      <c r="CU44" s="346"/>
      <c r="CV44" s="346"/>
      <c r="CW44" s="346"/>
      <c r="CX44" s="346"/>
      <c r="CY44" s="568"/>
      <c r="CZ44" s="574">
        <v>14.1</v>
      </c>
      <c r="DA44" s="352"/>
      <c r="DB44" s="352"/>
      <c r="DC44" s="579"/>
      <c r="DD44" s="577">
        <v>846997</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637" t="s">
        <v>268</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2" t="s">
        <v>425</v>
      </c>
      <c r="CG45" s="472"/>
      <c r="CH45" s="472"/>
      <c r="CI45" s="472"/>
      <c r="CJ45" s="472"/>
      <c r="CK45" s="472"/>
      <c r="CL45" s="472"/>
      <c r="CM45" s="472"/>
      <c r="CN45" s="472"/>
      <c r="CO45" s="472"/>
      <c r="CP45" s="472"/>
      <c r="CQ45" s="573"/>
      <c r="CR45" s="567">
        <v>2047925</v>
      </c>
      <c r="CS45" s="598"/>
      <c r="CT45" s="598"/>
      <c r="CU45" s="598"/>
      <c r="CV45" s="598"/>
      <c r="CW45" s="598"/>
      <c r="CX45" s="598"/>
      <c r="CY45" s="599"/>
      <c r="CZ45" s="574">
        <v>4.4000000000000004</v>
      </c>
      <c r="DA45" s="600"/>
      <c r="DB45" s="600"/>
      <c r="DC45" s="602"/>
      <c r="DD45" s="577">
        <v>91682</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41"/>
      <c r="CD46" s="539"/>
      <c r="CE46" s="462"/>
      <c r="CF46" s="572" t="s">
        <v>427</v>
      </c>
      <c r="CG46" s="472"/>
      <c r="CH46" s="472"/>
      <c r="CI46" s="472"/>
      <c r="CJ46" s="472"/>
      <c r="CK46" s="472"/>
      <c r="CL46" s="472"/>
      <c r="CM46" s="472"/>
      <c r="CN46" s="472"/>
      <c r="CO46" s="472"/>
      <c r="CP46" s="472"/>
      <c r="CQ46" s="573"/>
      <c r="CR46" s="567">
        <v>4201245</v>
      </c>
      <c r="CS46" s="346"/>
      <c r="CT46" s="346"/>
      <c r="CU46" s="346"/>
      <c r="CV46" s="346"/>
      <c r="CW46" s="346"/>
      <c r="CX46" s="346"/>
      <c r="CY46" s="568"/>
      <c r="CZ46" s="574">
        <v>9</v>
      </c>
      <c r="DA46" s="352"/>
      <c r="DB46" s="352"/>
      <c r="DC46" s="579"/>
      <c r="DD46" s="577">
        <v>749247</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41"/>
      <c r="CD47" s="539"/>
      <c r="CE47" s="462"/>
      <c r="CF47" s="572" t="s">
        <v>429</v>
      </c>
      <c r="CG47" s="472"/>
      <c r="CH47" s="472"/>
      <c r="CI47" s="472"/>
      <c r="CJ47" s="472"/>
      <c r="CK47" s="472"/>
      <c r="CL47" s="472"/>
      <c r="CM47" s="472"/>
      <c r="CN47" s="472"/>
      <c r="CO47" s="472"/>
      <c r="CP47" s="472"/>
      <c r="CQ47" s="573"/>
      <c r="CR47" s="567">
        <v>147436</v>
      </c>
      <c r="CS47" s="598"/>
      <c r="CT47" s="598"/>
      <c r="CU47" s="598"/>
      <c r="CV47" s="598"/>
      <c r="CW47" s="598"/>
      <c r="CX47" s="598"/>
      <c r="CY47" s="599"/>
      <c r="CZ47" s="574">
        <v>0.3</v>
      </c>
      <c r="DA47" s="600"/>
      <c r="DB47" s="600"/>
      <c r="DC47" s="602"/>
      <c r="DD47" s="577">
        <v>15323</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41"/>
      <c r="CD48" s="540"/>
      <c r="CE48" s="542"/>
      <c r="CF48" s="572" t="s">
        <v>430</v>
      </c>
      <c r="CG48" s="472"/>
      <c r="CH48" s="472"/>
      <c r="CI48" s="472"/>
      <c r="CJ48" s="472"/>
      <c r="CK48" s="472"/>
      <c r="CL48" s="472"/>
      <c r="CM48" s="472"/>
      <c r="CN48" s="472"/>
      <c r="CO48" s="472"/>
      <c r="CP48" s="472"/>
      <c r="CQ48" s="573"/>
      <c r="CR48" s="567" t="s">
        <v>203</v>
      </c>
      <c r="CS48" s="346"/>
      <c r="CT48" s="346"/>
      <c r="CU48" s="346"/>
      <c r="CV48" s="346"/>
      <c r="CW48" s="346"/>
      <c r="CX48" s="346"/>
      <c r="CY48" s="568"/>
      <c r="CZ48" s="574" t="s">
        <v>203</v>
      </c>
      <c r="DA48" s="352"/>
      <c r="DB48" s="352"/>
      <c r="DC48" s="579"/>
      <c r="DD48" s="577" t="s">
        <v>203</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41"/>
      <c r="CD49" s="589" t="s">
        <v>195</v>
      </c>
      <c r="CE49" s="590"/>
      <c r="CF49" s="590"/>
      <c r="CG49" s="590"/>
      <c r="CH49" s="590"/>
      <c r="CI49" s="590"/>
      <c r="CJ49" s="590"/>
      <c r="CK49" s="590"/>
      <c r="CL49" s="590"/>
      <c r="CM49" s="590"/>
      <c r="CN49" s="590"/>
      <c r="CO49" s="590"/>
      <c r="CP49" s="590"/>
      <c r="CQ49" s="591"/>
      <c r="CR49" s="620">
        <v>46433358</v>
      </c>
      <c r="CS49" s="611"/>
      <c r="CT49" s="611"/>
      <c r="CU49" s="611"/>
      <c r="CV49" s="611"/>
      <c r="CW49" s="611"/>
      <c r="CX49" s="611"/>
      <c r="CY49" s="639"/>
      <c r="CZ49" s="625">
        <v>100</v>
      </c>
      <c r="DA49" s="640"/>
      <c r="DB49" s="640"/>
      <c r="DC49" s="641"/>
      <c r="DD49" s="642">
        <v>27672685</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TjoH+LFttrVHd4iYU1us06LaQPsmNk08fFMUeBF/2+PfgqtLRQk4t4Arv4DRae6Z9ZMITdI+FFHlemeLtO8sNw==" saltValue="ikOuFsVvQrmcPLg+nxMEH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70" zoomScaleSheetLayoutView="70" workbookViewId="0">
      <selection activeCell="CH16" sqref="CH16:CL16"/>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3" t="s">
        <v>301</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127</v>
      </c>
      <c r="DK2" s="655"/>
      <c r="DL2" s="655"/>
      <c r="DM2" s="655"/>
      <c r="DN2" s="655"/>
      <c r="DO2" s="656"/>
      <c r="DP2" s="50"/>
      <c r="DQ2" s="654" t="s">
        <v>305</v>
      </c>
      <c r="DR2" s="655"/>
      <c r="DS2" s="655"/>
      <c r="DT2" s="655"/>
      <c r="DU2" s="655"/>
      <c r="DV2" s="655"/>
      <c r="DW2" s="655"/>
      <c r="DX2" s="655"/>
      <c r="DY2" s="655"/>
      <c r="DZ2" s="656"/>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7" t="s">
        <v>431</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432</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15">
      <c r="A5" s="681" t="s">
        <v>433</v>
      </c>
      <c r="B5" s="682"/>
      <c r="C5" s="682"/>
      <c r="D5" s="682"/>
      <c r="E5" s="682"/>
      <c r="F5" s="682"/>
      <c r="G5" s="682"/>
      <c r="H5" s="682"/>
      <c r="I5" s="682"/>
      <c r="J5" s="682"/>
      <c r="K5" s="682"/>
      <c r="L5" s="682"/>
      <c r="M5" s="682"/>
      <c r="N5" s="682"/>
      <c r="O5" s="682"/>
      <c r="P5" s="683"/>
      <c r="Q5" s="675" t="s">
        <v>183</v>
      </c>
      <c r="R5" s="676"/>
      <c r="S5" s="676"/>
      <c r="T5" s="676"/>
      <c r="U5" s="687"/>
      <c r="V5" s="675" t="s">
        <v>434</v>
      </c>
      <c r="W5" s="676"/>
      <c r="X5" s="676"/>
      <c r="Y5" s="676"/>
      <c r="Z5" s="687"/>
      <c r="AA5" s="675" t="s">
        <v>435</v>
      </c>
      <c r="AB5" s="676"/>
      <c r="AC5" s="676"/>
      <c r="AD5" s="676"/>
      <c r="AE5" s="676"/>
      <c r="AF5" s="965" t="s">
        <v>181</v>
      </c>
      <c r="AG5" s="676"/>
      <c r="AH5" s="676"/>
      <c r="AI5" s="676"/>
      <c r="AJ5" s="677"/>
      <c r="AK5" s="676" t="s">
        <v>232</v>
      </c>
      <c r="AL5" s="676"/>
      <c r="AM5" s="676"/>
      <c r="AN5" s="676"/>
      <c r="AO5" s="687"/>
      <c r="AP5" s="675" t="s">
        <v>436</v>
      </c>
      <c r="AQ5" s="676"/>
      <c r="AR5" s="676"/>
      <c r="AS5" s="676"/>
      <c r="AT5" s="687"/>
      <c r="AU5" s="675" t="s">
        <v>438</v>
      </c>
      <c r="AV5" s="676"/>
      <c r="AW5" s="676"/>
      <c r="AX5" s="676"/>
      <c r="AY5" s="677"/>
      <c r="AZ5" s="56"/>
      <c r="BA5" s="56"/>
      <c r="BB5" s="56"/>
      <c r="BC5" s="56"/>
      <c r="BD5" s="56"/>
      <c r="BE5" s="67"/>
      <c r="BF5" s="67"/>
      <c r="BG5" s="67"/>
      <c r="BH5" s="67"/>
      <c r="BI5" s="67"/>
      <c r="BJ5" s="67"/>
      <c r="BK5" s="67"/>
      <c r="BL5" s="67"/>
      <c r="BM5" s="67"/>
      <c r="BN5" s="67"/>
      <c r="BO5" s="67"/>
      <c r="BP5" s="67"/>
      <c r="BQ5" s="681" t="s">
        <v>439</v>
      </c>
      <c r="BR5" s="682"/>
      <c r="BS5" s="682"/>
      <c r="BT5" s="682"/>
      <c r="BU5" s="682"/>
      <c r="BV5" s="682"/>
      <c r="BW5" s="682"/>
      <c r="BX5" s="682"/>
      <c r="BY5" s="682"/>
      <c r="BZ5" s="682"/>
      <c r="CA5" s="682"/>
      <c r="CB5" s="682"/>
      <c r="CC5" s="682"/>
      <c r="CD5" s="682"/>
      <c r="CE5" s="682"/>
      <c r="CF5" s="682"/>
      <c r="CG5" s="683"/>
      <c r="CH5" s="675" t="s">
        <v>369</v>
      </c>
      <c r="CI5" s="676"/>
      <c r="CJ5" s="676"/>
      <c r="CK5" s="676"/>
      <c r="CL5" s="687"/>
      <c r="CM5" s="675" t="s">
        <v>323</v>
      </c>
      <c r="CN5" s="676"/>
      <c r="CO5" s="676"/>
      <c r="CP5" s="676"/>
      <c r="CQ5" s="687"/>
      <c r="CR5" s="675" t="s">
        <v>246</v>
      </c>
      <c r="CS5" s="676"/>
      <c r="CT5" s="676"/>
      <c r="CU5" s="676"/>
      <c r="CV5" s="687"/>
      <c r="CW5" s="675" t="s">
        <v>51</v>
      </c>
      <c r="CX5" s="676"/>
      <c r="CY5" s="676"/>
      <c r="CZ5" s="676"/>
      <c r="DA5" s="687"/>
      <c r="DB5" s="675" t="s">
        <v>441</v>
      </c>
      <c r="DC5" s="676"/>
      <c r="DD5" s="676"/>
      <c r="DE5" s="676"/>
      <c r="DF5" s="687"/>
      <c r="DG5" s="689" t="s">
        <v>244</v>
      </c>
      <c r="DH5" s="690"/>
      <c r="DI5" s="690"/>
      <c r="DJ5" s="690"/>
      <c r="DK5" s="691"/>
      <c r="DL5" s="689" t="s">
        <v>443</v>
      </c>
      <c r="DM5" s="690"/>
      <c r="DN5" s="690"/>
      <c r="DO5" s="690"/>
      <c r="DP5" s="691"/>
      <c r="DQ5" s="675" t="s">
        <v>445</v>
      </c>
      <c r="DR5" s="676"/>
      <c r="DS5" s="676"/>
      <c r="DT5" s="676"/>
      <c r="DU5" s="687"/>
      <c r="DV5" s="675" t="s">
        <v>438</v>
      </c>
      <c r="DW5" s="676"/>
      <c r="DX5" s="676"/>
      <c r="DY5" s="676"/>
      <c r="DZ5" s="677"/>
      <c r="EA5" s="67"/>
    </row>
    <row r="6" spans="1:131" s="47" customFormat="1" ht="26.25" customHeight="1" x14ac:dyDescent="0.15">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15">
      <c r="A7" s="51">
        <v>1</v>
      </c>
      <c r="B7" s="659" t="s">
        <v>446</v>
      </c>
      <c r="C7" s="660"/>
      <c r="D7" s="660"/>
      <c r="E7" s="660"/>
      <c r="F7" s="660"/>
      <c r="G7" s="660"/>
      <c r="H7" s="660"/>
      <c r="I7" s="660"/>
      <c r="J7" s="660"/>
      <c r="K7" s="660"/>
      <c r="L7" s="660"/>
      <c r="M7" s="660"/>
      <c r="N7" s="660"/>
      <c r="O7" s="660"/>
      <c r="P7" s="661"/>
      <c r="Q7" s="662">
        <v>48654</v>
      </c>
      <c r="R7" s="663"/>
      <c r="S7" s="663"/>
      <c r="T7" s="663"/>
      <c r="U7" s="663"/>
      <c r="V7" s="663">
        <v>46433</v>
      </c>
      <c r="W7" s="663"/>
      <c r="X7" s="663"/>
      <c r="Y7" s="663"/>
      <c r="Z7" s="663"/>
      <c r="AA7" s="663">
        <v>2221</v>
      </c>
      <c r="AB7" s="663"/>
      <c r="AC7" s="663"/>
      <c r="AD7" s="663"/>
      <c r="AE7" s="664"/>
      <c r="AF7" s="665">
        <v>1244</v>
      </c>
      <c r="AG7" s="666"/>
      <c r="AH7" s="666"/>
      <c r="AI7" s="666"/>
      <c r="AJ7" s="667"/>
      <c r="AK7" s="668">
        <v>1607</v>
      </c>
      <c r="AL7" s="663"/>
      <c r="AM7" s="663"/>
      <c r="AN7" s="663"/>
      <c r="AO7" s="663"/>
      <c r="AP7" s="663">
        <v>28857</v>
      </c>
      <c r="AQ7" s="663"/>
      <c r="AR7" s="663"/>
      <c r="AS7" s="663"/>
      <c r="AT7" s="663"/>
      <c r="AU7" s="669"/>
      <c r="AV7" s="669"/>
      <c r="AW7" s="669"/>
      <c r="AX7" s="669"/>
      <c r="AY7" s="670"/>
      <c r="AZ7" s="56"/>
      <c r="BA7" s="56"/>
      <c r="BB7" s="56"/>
      <c r="BC7" s="56"/>
      <c r="BD7" s="56"/>
      <c r="BE7" s="67"/>
      <c r="BF7" s="67"/>
      <c r="BG7" s="67"/>
      <c r="BH7" s="67"/>
      <c r="BI7" s="67"/>
      <c r="BJ7" s="67"/>
      <c r="BK7" s="67"/>
      <c r="BL7" s="67"/>
      <c r="BM7" s="67"/>
      <c r="BN7" s="67"/>
      <c r="BO7" s="67"/>
      <c r="BP7" s="67"/>
      <c r="BQ7" s="51">
        <v>1</v>
      </c>
      <c r="BR7" s="71"/>
      <c r="BS7" s="659" t="s">
        <v>536</v>
      </c>
      <c r="BT7" s="660"/>
      <c r="BU7" s="660"/>
      <c r="BV7" s="660"/>
      <c r="BW7" s="660"/>
      <c r="BX7" s="660"/>
      <c r="BY7" s="660"/>
      <c r="BZ7" s="660"/>
      <c r="CA7" s="660"/>
      <c r="CB7" s="660"/>
      <c r="CC7" s="660"/>
      <c r="CD7" s="660"/>
      <c r="CE7" s="660"/>
      <c r="CF7" s="660"/>
      <c r="CG7" s="661"/>
      <c r="CH7" s="671">
        <v>1</v>
      </c>
      <c r="CI7" s="672"/>
      <c r="CJ7" s="672"/>
      <c r="CK7" s="672"/>
      <c r="CL7" s="673"/>
      <c r="CM7" s="671">
        <v>60</v>
      </c>
      <c r="CN7" s="672"/>
      <c r="CO7" s="672"/>
      <c r="CP7" s="672"/>
      <c r="CQ7" s="673"/>
      <c r="CR7" s="671">
        <v>20</v>
      </c>
      <c r="CS7" s="672"/>
      <c r="CT7" s="672"/>
      <c r="CU7" s="672"/>
      <c r="CV7" s="673"/>
      <c r="CW7" s="671">
        <v>2</v>
      </c>
      <c r="CX7" s="672"/>
      <c r="CY7" s="672"/>
      <c r="CZ7" s="672"/>
      <c r="DA7" s="673"/>
      <c r="DB7" s="671" t="s">
        <v>533</v>
      </c>
      <c r="DC7" s="672"/>
      <c r="DD7" s="672"/>
      <c r="DE7" s="672"/>
      <c r="DF7" s="673"/>
      <c r="DG7" s="671" t="s">
        <v>533</v>
      </c>
      <c r="DH7" s="672"/>
      <c r="DI7" s="672"/>
      <c r="DJ7" s="672"/>
      <c r="DK7" s="673"/>
      <c r="DL7" s="671" t="s">
        <v>533</v>
      </c>
      <c r="DM7" s="672"/>
      <c r="DN7" s="672"/>
      <c r="DO7" s="672"/>
      <c r="DP7" s="673"/>
      <c r="DQ7" s="671" t="s">
        <v>533</v>
      </c>
      <c r="DR7" s="672"/>
      <c r="DS7" s="672"/>
      <c r="DT7" s="672"/>
      <c r="DU7" s="673"/>
      <c r="DV7" s="659"/>
      <c r="DW7" s="660"/>
      <c r="DX7" s="660"/>
      <c r="DY7" s="660"/>
      <c r="DZ7" s="674"/>
      <c r="EA7" s="67"/>
    </row>
    <row r="8" spans="1:131" s="47" customFormat="1" ht="26.25" customHeight="1" x14ac:dyDescent="0.15">
      <c r="A8" s="52">
        <v>2</v>
      </c>
      <c r="B8" s="695"/>
      <c r="C8" s="696"/>
      <c r="D8" s="696"/>
      <c r="E8" s="696"/>
      <c r="F8" s="696"/>
      <c r="G8" s="696"/>
      <c r="H8" s="696"/>
      <c r="I8" s="696"/>
      <c r="J8" s="696"/>
      <c r="K8" s="696"/>
      <c r="L8" s="696"/>
      <c r="M8" s="696"/>
      <c r="N8" s="696"/>
      <c r="O8" s="696"/>
      <c r="P8" s="697"/>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t="s">
        <v>537</v>
      </c>
      <c r="BT8" s="696"/>
      <c r="BU8" s="696"/>
      <c r="BV8" s="696"/>
      <c r="BW8" s="696"/>
      <c r="BX8" s="696"/>
      <c r="BY8" s="696"/>
      <c r="BZ8" s="696"/>
      <c r="CA8" s="696"/>
      <c r="CB8" s="696"/>
      <c r="CC8" s="696"/>
      <c r="CD8" s="696"/>
      <c r="CE8" s="696"/>
      <c r="CF8" s="696"/>
      <c r="CG8" s="697"/>
      <c r="CH8" s="707">
        <v>27</v>
      </c>
      <c r="CI8" s="702"/>
      <c r="CJ8" s="702"/>
      <c r="CK8" s="702"/>
      <c r="CL8" s="708"/>
      <c r="CM8" s="707">
        <v>5</v>
      </c>
      <c r="CN8" s="702"/>
      <c r="CO8" s="702"/>
      <c r="CP8" s="702"/>
      <c r="CQ8" s="708"/>
      <c r="CR8" s="707">
        <v>1</v>
      </c>
      <c r="CS8" s="702"/>
      <c r="CT8" s="702"/>
      <c r="CU8" s="702"/>
      <c r="CV8" s="708"/>
      <c r="CW8" s="707">
        <v>12</v>
      </c>
      <c r="CX8" s="702"/>
      <c r="CY8" s="702"/>
      <c r="CZ8" s="702"/>
      <c r="DA8" s="708"/>
      <c r="DB8" s="707" t="s">
        <v>533</v>
      </c>
      <c r="DC8" s="702"/>
      <c r="DD8" s="702"/>
      <c r="DE8" s="702"/>
      <c r="DF8" s="708"/>
      <c r="DG8" s="707" t="s">
        <v>533</v>
      </c>
      <c r="DH8" s="702"/>
      <c r="DI8" s="702"/>
      <c r="DJ8" s="702"/>
      <c r="DK8" s="708"/>
      <c r="DL8" s="707">
        <v>150</v>
      </c>
      <c r="DM8" s="702"/>
      <c r="DN8" s="702"/>
      <c r="DO8" s="702"/>
      <c r="DP8" s="708"/>
      <c r="DQ8" s="707">
        <v>15</v>
      </c>
      <c r="DR8" s="702"/>
      <c r="DS8" s="702"/>
      <c r="DT8" s="702"/>
      <c r="DU8" s="708"/>
      <c r="DV8" s="695"/>
      <c r="DW8" s="696"/>
      <c r="DX8" s="696"/>
      <c r="DY8" s="696"/>
      <c r="DZ8" s="709"/>
      <c r="EA8" s="67"/>
    </row>
    <row r="9" spans="1:131" s="47" customFormat="1" ht="26.25" customHeight="1" x14ac:dyDescent="0.15">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t="s">
        <v>48</v>
      </c>
      <c r="BT9" s="696"/>
      <c r="BU9" s="696"/>
      <c r="BV9" s="696"/>
      <c r="BW9" s="696"/>
      <c r="BX9" s="696"/>
      <c r="BY9" s="696"/>
      <c r="BZ9" s="696"/>
      <c r="CA9" s="696"/>
      <c r="CB9" s="696"/>
      <c r="CC9" s="696"/>
      <c r="CD9" s="696"/>
      <c r="CE9" s="696"/>
      <c r="CF9" s="696"/>
      <c r="CG9" s="697"/>
      <c r="CH9" s="707" t="s">
        <v>533</v>
      </c>
      <c r="CI9" s="702"/>
      <c r="CJ9" s="702"/>
      <c r="CK9" s="702"/>
      <c r="CL9" s="708"/>
      <c r="CM9" s="707">
        <v>10</v>
      </c>
      <c r="CN9" s="702"/>
      <c r="CO9" s="702"/>
      <c r="CP9" s="702"/>
      <c r="CQ9" s="708"/>
      <c r="CR9" s="707">
        <v>10</v>
      </c>
      <c r="CS9" s="702"/>
      <c r="CT9" s="702"/>
      <c r="CU9" s="702"/>
      <c r="CV9" s="708"/>
      <c r="CW9" s="707">
        <v>21</v>
      </c>
      <c r="CX9" s="702"/>
      <c r="CY9" s="702"/>
      <c r="CZ9" s="702"/>
      <c r="DA9" s="708"/>
      <c r="DB9" s="707" t="s">
        <v>533</v>
      </c>
      <c r="DC9" s="702"/>
      <c r="DD9" s="702"/>
      <c r="DE9" s="702"/>
      <c r="DF9" s="708"/>
      <c r="DG9" s="707" t="s">
        <v>533</v>
      </c>
      <c r="DH9" s="702"/>
      <c r="DI9" s="702"/>
      <c r="DJ9" s="702"/>
      <c r="DK9" s="708"/>
      <c r="DL9" s="707" t="s">
        <v>533</v>
      </c>
      <c r="DM9" s="702"/>
      <c r="DN9" s="702"/>
      <c r="DO9" s="702"/>
      <c r="DP9" s="708"/>
      <c r="DQ9" s="707" t="s">
        <v>533</v>
      </c>
      <c r="DR9" s="702"/>
      <c r="DS9" s="702"/>
      <c r="DT9" s="702"/>
      <c r="DU9" s="708"/>
      <c r="DV9" s="695"/>
      <c r="DW9" s="696"/>
      <c r="DX9" s="696"/>
      <c r="DY9" s="696"/>
      <c r="DZ9" s="709"/>
      <c r="EA9" s="67"/>
    </row>
    <row r="10" spans="1:131" s="47" customFormat="1" ht="26.25" customHeight="1" x14ac:dyDescent="0.15">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t="s">
        <v>167</v>
      </c>
      <c r="BT10" s="696"/>
      <c r="BU10" s="696"/>
      <c r="BV10" s="696"/>
      <c r="BW10" s="696"/>
      <c r="BX10" s="696"/>
      <c r="BY10" s="696"/>
      <c r="BZ10" s="696"/>
      <c r="CA10" s="696"/>
      <c r="CB10" s="696"/>
      <c r="CC10" s="696"/>
      <c r="CD10" s="696"/>
      <c r="CE10" s="696"/>
      <c r="CF10" s="696"/>
      <c r="CG10" s="697"/>
      <c r="CH10" s="707">
        <v>5</v>
      </c>
      <c r="CI10" s="702"/>
      <c r="CJ10" s="702"/>
      <c r="CK10" s="702"/>
      <c r="CL10" s="708"/>
      <c r="CM10" s="707">
        <v>22</v>
      </c>
      <c r="CN10" s="702"/>
      <c r="CO10" s="702"/>
      <c r="CP10" s="702"/>
      <c r="CQ10" s="708"/>
      <c r="CR10" s="707">
        <v>13</v>
      </c>
      <c r="CS10" s="702"/>
      <c r="CT10" s="702"/>
      <c r="CU10" s="702"/>
      <c r="CV10" s="708"/>
      <c r="CW10" s="707" t="s">
        <v>533</v>
      </c>
      <c r="CX10" s="702"/>
      <c r="CY10" s="702"/>
      <c r="CZ10" s="702"/>
      <c r="DA10" s="708"/>
      <c r="DB10" s="707" t="s">
        <v>533</v>
      </c>
      <c r="DC10" s="702"/>
      <c r="DD10" s="702"/>
      <c r="DE10" s="702"/>
      <c r="DF10" s="708"/>
      <c r="DG10" s="707" t="s">
        <v>533</v>
      </c>
      <c r="DH10" s="702"/>
      <c r="DI10" s="702"/>
      <c r="DJ10" s="702"/>
      <c r="DK10" s="708"/>
      <c r="DL10" s="707" t="s">
        <v>533</v>
      </c>
      <c r="DM10" s="702"/>
      <c r="DN10" s="702"/>
      <c r="DO10" s="702"/>
      <c r="DP10" s="708"/>
      <c r="DQ10" s="707" t="s">
        <v>533</v>
      </c>
      <c r="DR10" s="702"/>
      <c r="DS10" s="702"/>
      <c r="DT10" s="702"/>
      <c r="DU10" s="708"/>
      <c r="DV10" s="695"/>
      <c r="DW10" s="696"/>
      <c r="DX10" s="696"/>
      <c r="DY10" s="696"/>
      <c r="DZ10" s="709"/>
      <c r="EA10" s="67"/>
    </row>
    <row r="11" spans="1:131" s="47" customFormat="1" ht="26.25" customHeight="1" x14ac:dyDescent="0.15">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t="s">
        <v>538</v>
      </c>
      <c r="BT11" s="696"/>
      <c r="BU11" s="696"/>
      <c r="BV11" s="696"/>
      <c r="BW11" s="696"/>
      <c r="BX11" s="696"/>
      <c r="BY11" s="696"/>
      <c r="BZ11" s="696"/>
      <c r="CA11" s="696"/>
      <c r="CB11" s="696"/>
      <c r="CC11" s="696"/>
      <c r="CD11" s="696"/>
      <c r="CE11" s="696"/>
      <c r="CF11" s="696"/>
      <c r="CG11" s="697"/>
      <c r="CH11" s="707">
        <v>89</v>
      </c>
      <c r="CI11" s="702"/>
      <c r="CJ11" s="702"/>
      <c r="CK11" s="702"/>
      <c r="CL11" s="708"/>
      <c r="CM11" s="707">
        <v>174</v>
      </c>
      <c r="CN11" s="702"/>
      <c r="CO11" s="702"/>
      <c r="CP11" s="702"/>
      <c r="CQ11" s="708"/>
      <c r="CR11" s="707">
        <v>2</v>
      </c>
      <c r="CS11" s="702"/>
      <c r="CT11" s="702"/>
      <c r="CU11" s="702"/>
      <c r="CV11" s="708"/>
      <c r="CW11" s="707" t="s">
        <v>533</v>
      </c>
      <c r="CX11" s="702"/>
      <c r="CY11" s="702"/>
      <c r="CZ11" s="702"/>
      <c r="DA11" s="708"/>
      <c r="DB11" s="707" t="s">
        <v>533</v>
      </c>
      <c r="DC11" s="702"/>
      <c r="DD11" s="702"/>
      <c r="DE11" s="702"/>
      <c r="DF11" s="708"/>
      <c r="DG11" s="707" t="s">
        <v>533</v>
      </c>
      <c r="DH11" s="702"/>
      <c r="DI11" s="702"/>
      <c r="DJ11" s="702"/>
      <c r="DK11" s="708"/>
      <c r="DL11" s="707" t="s">
        <v>533</v>
      </c>
      <c r="DM11" s="702"/>
      <c r="DN11" s="702"/>
      <c r="DO11" s="702"/>
      <c r="DP11" s="708"/>
      <c r="DQ11" s="707" t="s">
        <v>533</v>
      </c>
      <c r="DR11" s="702"/>
      <c r="DS11" s="702"/>
      <c r="DT11" s="702"/>
      <c r="DU11" s="708"/>
      <c r="DV11" s="695"/>
      <c r="DW11" s="696"/>
      <c r="DX11" s="696"/>
      <c r="DY11" s="696"/>
      <c r="DZ11" s="709"/>
      <c r="EA11" s="67"/>
    </row>
    <row r="12" spans="1:131" s="47" customFormat="1" ht="26.25" customHeight="1" x14ac:dyDescent="0.15">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t="s">
        <v>539</v>
      </c>
      <c r="BT12" s="696"/>
      <c r="BU12" s="696"/>
      <c r="BV12" s="696"/>
      <c r="BW12" s="696"/>
      <c r="BX12" s="696"/>
      <c r="BY12" s="696"/>
      <c r="BZ12" s="696"/>
      <c r="CA12" s="696"/>
      <c r="CB12" s="696"/>
      <c r="CC12" s="696"/>
      <c r="CD12" s="696"/>
      <c r="CE12" s="696"/>
      <c r="CF12" s="696"/>
      <c r="CG12" s="697"/>
      <c r="CH12" s="707">
        <v>0</v>
      </c>
      <c r="CI12" s="702"/>
      <c r="CJ12" s="702"/>
      <c r="CK12" s="702"/>
      <c r="CL12" s="708"/>
      <c r="CM12" s="707">
        <v>54</v>
      </c>
      <c r="CN12" s="702"/>
      <c r="CO12" s="702"/>
      <c r="CP12" s="702"/>
      <c r="CQ12" s="708"/>
      <c r="CR12" s="707">
        <v>5</v>
      </c>
      <c r="CS12" s="702"/>
      <c r="CT12" s="702"/>
      <c r="CU12" s="702"/>
      <c r="CV12" s="708"/>
      <c r="CW12" s="707">
        <v>10</v>
      </c>
      <c r="CX12" s="702"/>
      <c r="CY12" s="702"/>
      <c r="CZ12" s="702"/>
      <c r="DA12" s="708"/>
      <c r="DB12" s="707" t="s">
        <v>533</v>
      </c>
      <c r="DC12" s="702"/>
      <c r="DD12" s="702"/>
      <c r="DE12" s="702"/>
      <c r="DF12" s="708"/>
      <c r="DG12" s="707" t="s">
        <v>533</v>
      </c>
      <c r="DH12" s="702"/>
      <c r="DI12" s="702"/>
      <c r="DJ12" s="702"/>
      <c r="DK12" s="708"/>
      <c r="DL12" s="707" t="s">
        <v>533</v>
      </c>
      <c r="DM12" s="702"/>
      <c r="DN12" s="702"/>
      <c r="DO12" s="702"/>
      <c r="DP12" s="708"/>
      <c r="DQ12" s="707" t="s">
        <v>533</v>
      </c>
      <c r="DR12" s="702"/>
      <c r="DS12" s="702"/>
      <c r="DT12" s="702"/>
      <c r="DU12" s="708"/>
      <c r="DV12" s="695"/>
      <c r="DW12" s="696"/>
      <c r="DX12" s="696"/>
      <c r="DY12" s="696"/>
      <c r="DZ12" s="709"/>
      <c r="EA12" s="67"/>
    </row>
    <row r="13" spans="1:131" s="47" customFormat="1" ht="26.25" customHeight="1" x14ac:dyDescent="0.15">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15">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15">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15">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15">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15">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15">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15">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15">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15">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448</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15">
      <c r="A23" s="53" t="s">
        <v>254</v>
      </c>
      <c r="B23" s="712" t="s">
        <v>308</v>
      </c>
      <c r="C23" s="713"/>
      <c r="D23" s="713"/>
      <c r="E23" s="713"/>
      <c r="F23" s="713"/>
      <c r="G23" s="713"/>
      <c r="H23" s="713"/>
      <c r="I23" s="713"/>
      <c r="J23" s="713"/>
      <c r="K23" s="713"/>
      <c r="L23" s="713"/>
      <c r="M23" s="713"/>
      <c r="N23" s="713"/>
      <c r="O23" s="713"/>
      <c r="P23" s="714"/>
      <c r="Q23" s="715">
        <v>48654</v>
      </c>
      <c r="R23" s="716"/>
      <c r="S23" s="716"/>
      <c r="T23" s="716"/>
      <c r="U23" s="716"/>
      <c r="V23" s="716">
        <v>46433</v>
      </c>
      <c r="W23" s="716"/>
      <c r="X23" s="716"/>
      <c r="Y23" s="716"/>
      <c r="Z23" s="716"/>
      <c r="AA23" s="716">
        <v>2221</v>
      </c>
      <c r="AB23" s="716"/>
      <c r="AC23" s="716"/>
      <c r="AD23" s="716"/>
      <c r="AE23" s="717"/>
      <c r="AF23" s="718">
        <v>1244</v>
      </c>
      <c r="AG23" s="716"/>
      <c r="AH23" s="716"/>
      <c r="AI23" s="716"/>
      <c r="AJ23" s="719"/>
      <c r="AK23" s="720"/>
      <c r="AL23" s="721"/>
      <c r="AM23" s="721"/>
      <c r="AN23" s="721"/>
      <c r="AO23" s="721"/>
      <c r="AP23" s="716">
        <v>28857</v>
      </c>
      <c r="AQ23" s="716"/>
      <c r="AR23" s="716"/>
      <c r="AS23" s="716"/>
      <c r="AT23" s="716"/>
      <c r="AU23" s="722"/>
      <c r="AV23" s="722"/>
      <c r="AW23" s="722"/>
      <c r="AX23" s="722"/>
      <c r="AY23" s="723"/>
      <c r="AZ23" s="724" t="s">
        <v>203</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15">
      <c r="A24" s="733" t="s">
        <v>384</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15">
      <c r="A25" s="657" t="s">
        <v>415</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15">
      <c r="A26" s="681" t="s">
        <v>433</v>
      </c>
      <c r="B26" s="682"/>
      <c r="C26" s="682"/>
      <c r="D26" s="682"/>
      <c r="E26" s="682"/>
      <c r="F26" s="682"/>
      <c r="G26" s="682"/>
      <c r="H26" s="682"/>
      <c r="I26" s="682"/>
      <c r="J26" s="682"/>
      <c r="K26" s="682"/>
      <c r="L26" s="682"/>
      <c r="M26" s="682"/>
      <c r="N26" s="682"/>
      <c r="O26" s="682"/>
      <c r="P26" s="683"/>
      <c r="Q26" s="675" t="s">
        <v>450</v>
      </c>
      <c r="R26" s="676"/>
      <c r="S26" s="676"/>
      <c r="T26" s="676"/>
      <c r="U26" s="687"/>
      <c r="V26" s="675" t="s">
        <v>451</v>
      </c>
      <c r="W26" s="676"/>
      <c r="X26" s="676"/>
      <c r="Y26" s="676"/>
      <c r="Z26" s="687"/>
      <c r="AA26" s="675" t="s">
        <v>452</v>
      </c>
      <c r="AB26" s="676"/>
      <c r="AC26" s="676"/>
      <c r="AD26" s="676"/>
      <c r="AE26" s="676"/>
      <c r="AF26" s="980" t="s">
        <v>250</v>
      </c>
      <c r="AG26" s="981"/>
      <c r="AH26" s="981"/>
      <c r="AI26" s="981"/>
      <c r="AJ26" s="982"/>
      <c r="AK26" s="676" t="s">
        <v>388</v>
      </c>
      <c r="AL26" s="676"/>
      <c r="AM26" s="676"/>
      <c r="AN26" s="676"/>
      <c r="AO26" s="687"/>
      <c r="AP26" s="675" t="s">
        <v>361</v>
      </c>
      <c r="AQ26" s="676"/>
      <c r="AR26" s="676"/>
      <c r="AS26" s="676"/>
      <c r="AT26" s="687"/>
      <c r="AU26" s="675" t="s">
        <v>453</v>
      </c>
      <c r="AV26" s="676"/>
      <c r="AW26" s="676"/>
      <c r="AX26" s="676"/>
      <c r="AY26" s="687"/>
      <c r="AZ26" s="675" t="s">
        <v>454</v>
      </c>
      <c r="BA26" s="676"/>
      <c r="BB26" s="676"/>
      <c r="BC26" s="676"/>
      <c r="BD26" s="687"/>
      <c r="BE26" s="675" t="s">
        <v>438</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15">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15">
      <c r="A28" s="54">
        <v>1</v>
      </c>
      <c r="B28" s="659" t="s">
        <v>455</v>
      </c>
      <c r="C28" s="660"/>
      <c r="D28" s="660"/>
      <c r="E28" s="660"/>
      <c r="F28" s="660"/>
      <c r="G28" s="660"/>
      <c r="H28" s="660"/>
      <c r="I28" s="660"/>
      <c r="J28" s="660"/>
      <c r="K28" s="660"/>
      <c r="L28" s="660"/>
      <c r="M28" s="660"/>
      <c r="N28" s="660"/>
      <c r="O28" s="660"/>
      <c r="P28" s="661"/>
      <c r="Q28" s="734">
        <v>10167</v>
      </c>
      <c r="R28" s="735"/>
      <c r="S28" s="735"/>
      <c r="T28" s="735"/>
      <c r="U28" s="735"/>
      <c r="V28" s="735">
        <v>9681</v>
      </c>
      <c r="W28" s="735"/>
      <c r="X28" s="735"/>
      <c r="Y28" s="735"/>
      <c r="Z28" s="735"/>
      <c r="AA28" s="735">
        <v>486</v>
      </c>
      <c r="AB28" s="735"/>
      <c r="AC28" s="735"/>
      <c r="AD28" s="735"/>
      <c r="AE28" s="736"/>
      <c r="AF28" s="737">
        <v>486</v>
      </c>
      <c r="AG28" s="735"/>
      <c r="AH28" s="735"/>
      <c r="AI28" s="735"/>
      <c r="AJ28" s="738"/>
      <c r="AK28" s="739">
        <v>862</v>
      </c>
      <c r="AL28" s="735"/>
      <c r="AM28" s="735"/>
      <c r="AN28" s="735"/>
      <c r="AO28" s="735"/>
      <c r="AP28" s="735">
        <v>0</v>
      </c>
      <c r="AQ28" s="735"/>
      <c r="AR28" s="735"/>
      <c r="AS28" s="735"/>
      <c r="AT28" s="735"/>
      <c r="AU28" s="735">
        <v>0</v>
      </c>
      <c r="AV28" s="735"/>
      <c r="AW28" s="735"/>
      <c r="AX28" s="735"/>
      <c r="AY28" s="735"/>
      <c r="AZ28" s="740"/>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15">
      <c r="A29" s="54">
        <v>2</v>
      </c>
      <c r="B29" s="695" t="s">
        <v>28</v>
      </c>
      <c r="C29" s="696"/>
      <c r="D29" s="696"/>
      <c r="E29" s="696"/>
      <c r="F29" s="696"/>
      <c r="G29" s="696"/>
      <c r="H29" s="696"/>
      <c r="I29" s="696"/>
      <c r="J29" s="696"/>
      <c r="K29" s="696"/>
      <c r="L29" s="696"/>
      <c r="M29" s="696"/>
      <c r="N29" s="696"/>
      <c r="O29" s="696"/>
      <c r="P29" s="697"/>
      <c r="Q29" s="698">
        <v>8474</v>
      </c>
      <c r="R29" s="699"/>
      <c r="S29" s="699"/>
      <c r="T29" s="699"/>
      <c r="U29" s="699"/>
      <c r="V29" s="699">
        <v>7983</v>
      </c>
      <c r="W29" s="699"/>
      <c r="X29" s="699"/>
      <c r="Y29" s="699"/>
      <c r="Z29" s="699"/>
      <c r="AA29" s="699">
        <v>491</v>
      </c>
      <c r="AB29" s="699"/>
      <c r="AC29" s="699"/>
      <c r="AD29" s="699"/>
      <c r="AE29" s="700"/>
      <c r="AF29" s="701">
        <v>491</v>
      </c>
      <c r="AG29" s="702"/>
      <c r="AH29" s="702"/>
      <c r="AI29" s="702"/>
      <c r="AJ29" s="703"/>
      <c r="AK29" s="704">
        <v>1221</v>
      </c>
      <c r="AL29" s="699"/>
      <c r="AM29" s="699"/>
      <c r="AN29" s="699"/>
      <c r="AO29" s="699"/>
      <c r="AP29" s="699">
        <v>0</v>
      </c>
      <c r="AQ29" s="699"/>
      <c r="AR29" s="699"/>
      <c r="AS29" s="699"/>
      <c r="AT29" s="699"/>
      <c r="AU29" s="699">
        <v>0</v>
      </c>
      <c r="AV29" s="699"/>
      <c r="AW29" s="699"/>
      <c r="AX29" s="699"/>
      <c r="AY29" s="699"/>
      <c r="AZ29" s="743"/>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15">
      <c r="A30" s="54">
        <v>3</v>
      </c>
      <c r="B30" s="695" t="s">
        <v>227</v>
      </c>
      <c r="C30" s="696"/>
      <c r="D30" s="696"/>
      <c r="E30" s="696"/>
      <c r="F30" s="696"/>
      <c r="G30" s="696"/>
      <c r="H30" s="696"/>
      <c r="I30" s="696"/>
      <c r="J30" s="696"/>
      <c r="K30" s="696"/>
      <c r="L30" s="696"/>
      <c r="M30" s="696"/>
      <c r="N30" s="696"/>
      <c r="O30" s="696"/>
      <c r="P30" s="697"/>
      <c r="Q30" s="698">
        <v>1226</v>
      </c>
      <c r="R30" s="699"/>
      <c r="S30" s="699"/>
      <c r="T30" s="699"/>
      <c r="U30" s="699"/>
      <c r="V30" s="699">
        <v>1206</v>
      </c>
      <c r="W30" s="699"/>
      <c r="X30" s="699"/>
      <c r="Y30" s="699"/>
      <c r="Z30" s="699"/>
      <c r="AA30" s="699">
        <v>20</v>
      </c>
      <c r="AB30" s="699"/>
      <c r="AC30" s="699"/>
      <c r="AD30" s="699"/>
      <c r="AE30" s="700"/>
      <c r="AF30" s="701">
        <v>20</v>
      </c>
      <c r="AG30" s="702"/>
      <c r="AH30" s="702"/>
      <c r="AI30" s="702"/>
      <c r="AJ30" s="703"/>
      <c r="AK30" s="704">
        <v>266</v>
      </c>
      <c r="AL30" s="699"/>
      <c r="AM30" s="699"/>
      <c r="AN30" s="699"/>
      <c r="AO30" s="699"/>
      <c r="AP30" s="699">
        <v>0</v>
      </c>
      <c r="AQ30" s="699"/>
      <c r="AR30" s="699"/>
      <c r="AS30" s="699"/>
      <c r="AT30" s="699"/>
      <c r="AU30" s="699">
        <v>0</v>
      </c>
      <c r="AV30" s="699"/>
      <c r="AW30" s="699"/>
      <c r="AX30" s="699"/>
      <c r="AY30" s="699"/>
      <c r="AZ30" s="743"/>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15">
      <c r="A31" s="54">
        <v>4</v>
      </c>
      <c r="B31" s="695" t="s">
        <v>456</v>
      </c>
      <c r="C31" s="696"/>
      <c r="D31" s="696"/>
      <c r="E31" s="696"/>
      <c r="F31" s="696"/>
      <c r="G31" s="696"/>
      <c r="H31" s="696"/>
      <c r="I31" s="696"/>
      <c r="J31" s="696"/>
      <c r="K31" s="696"/>
      <c r="L31" s="696"/>
      <c r="M31" s="696"/>
      <c r="N31" s="696"/>
      <c r="O31" s="696"/>
      <c r="P31" s="697"/>
      <c r="Q31" s="698">
        <v>1519</v>
      </c>
      <c r="R31" s="699"/>
      <c r="S31" s="699"/>
      <c r="T31" s="699"/>
      <c r="U31" s="699"/>
      <c r="V31" s="699">
        <v>1331</v>
      </c>
      <c r="W31" s="699"/>
      <c r="X31" s="699"/>
      <c r="Y31" s="699"/>
      <c r="Z31" s="699"/>
      <c r="AA31" s="699">
        <v>188</v>
      </c>
      <c r="AB31" s="699"/>
      <c r="AC31" s="699"/>
      <c r="AD31" s="699"/>
      <c r="AE31" s="700"/>
      <c r="AF31" s="701">
        <v>3428</v>
      </c>
      <c r="AG31" s="702"/>
      <c r="AH31" s="702"/>
      <c r="AI31" s="702"/>
      <c r="AJ31" s="703"/>
      <c r="AK31" s="704">
        <v>81</v>
      </c>
      <c r="AL31" s="699"/>
      <c r="AM31" s="699"/>
      <c r="AN31" s="699"/>
      <c r="AO31" s="699"/>
      <c r="AP31" s="699">
        <v>7048</v>
      </c>
      <c r="AQ31" s="699"/>
      <c r="AR31" s="699"/>
      <c r="AS31" s="699"/>
      <c r="AT31" s="699"/>
      <c r="AU31" s="699">
        <v>1388</v>
      </c>
      <c r="AV31" s="699"/>
      <c r="AW31" s="699"/>
      <c r="AX31" s="699"/>
      <c r="AY31" s="699"/>
      <c r="AZ31" s="743"/>
      <c r="BA31" s="743"/>
      <c r="BB31" s="743"/>
      <c r="BC31" s="743"/>
      <c r="BD31" s="743"/>
      <c r="BE31" s="705" t="s">
        <v>457</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15">
      <c r="A32" s="54">
        <v>5</v>
      </c>
      <c r="B32" s="695" t="s">
        <v>354</v>
      </c>
      <c r="C32" s="696"/>
      <c r="D32" s="696"/>
      <c r="E32" s="696"/>
      <c r="F32" s="696"/>
      <c r="G32" s="696"/>
      <c r="H32" s="696"/>
      <c r="I32" s="696"/>
      <c r="J32" s="696"/>
      <c r="K32" s="696"/>
      <c r="L32" s="696"/>
      <c r="M32" s="696"/>
      <c r="N32" s="696"/>
      <c r="O32" s="696"/>
      <c r="P32" s="697"/>
      <c r="Q32" s="698">
        <v>2620</v>
      </c>
      <c r="R32" s="699"/>
      <c r="S32" s="699"/>
      <c r="T32" s="699"/>
      <c r="U32" s="699"/>
      <c r="V32" s="699">
        <v>2103</v>
      </c>
      <c r="W32" s="699"/>
      <c r="X32" s="699"/>
      <c r="Y32" s="699"/>
      <c r="Z32" s="699"/>
      <c r="AA32" s="699">
        <v>517</v>
      </c>
      <c r="AB32" s="699"/>
      <c r="AC32" s="699"/>
      <c r="AD32" s="699"/>
      <c r="AE32" s="700"/>
      <c r="AF32" s="701">
        <v>535</v>
      </c>
      <c r="AG32" s="702"/>
      <c r="AH32" s="702"/>
      <c r="AI32" s="702"/>
      <c r="AJ32" s="703"/>
      <c r="AK32" s="704">
        <v>1103</v>
      </c>
      <c r="AL32" s="699"/>
      <c r="AM32" s="699"/>
      <c r="AN32" s="699"/>
      <c r="AO32" s="699"/>
      <c r="AP32" s="699">
        <v>9654</v>
      </c>
      <c r="AQ32" s="699"/>
      <c r="AR32" s="699"/>
      <c r="AS32" s="699"/>
      <c r="AT32" s="699"/>
      <c r="AU32" s="699">
        <v>5338</v>
      </c>
      <c r="AV32" s="699"/>
      <c r="AW32" s="699"/>
      <c r="AX32" s="699"/>
      <c r="AY32" s="699"/>
      <c r="AZ32" s="743"/>
      <c r="BA32" s="743"/>
      <c r="BB32" s="743"/>
      <c r="BC32" s="743"/>
      <c r="BD32" s="743"/>
      <c r="BE32" s="705" t="s">
        <v>457</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15">
      <c r="A33" s="54">
        <v>6</v>
      </c>
      <c r="B33" s="695" t="s">
        <v>458</v>
      </c>
      <c r="C33" s="696"/>
      <c r="D33" s="696"/>
      <c r="E33" s="696"/>
      <c r="F33" s="696"/>
      <c r="G33" s="696"/>
      <c r="H33" s="696"/>
      <c r="I33" s="696"/>
      <c r="J33" s="696"/>
      <c r="K33" s="696"/>
      <c r="L33" s="696"/>
      <c r="M33" s="696"/>
      <c r="N33" s="696"/>
      <c r="O33" s="696"/>
      <c r="P33" s="697"/>
      <c r="Q33" s="698">
        <v>13</v>
      </c>
      <c r="R33" s="699"/>
      <c r="S33" s="699"/>
      <c r="T33" s="699"/>
      <c r="U33" s="699"/>
      <c r="V33" s="699">
        <v>13</v>
      </c>
      <c r="W33" s="699"/>
      <c r="X33" s="699"/>
      <c r="Y33" s="699"/>
      <c r="Z33" s="699"/>
      <c r="AA33" s="699">
        <v>0</v>
      </c>
      <c r="AB33" s="699"/>
      <c r="AC33" s="699"/>
      <c r="AD33" s="699"/>
      <c r="AE33" s="700"/>
      <c r="AF33" s="701">
        <v>2</v>
      </c>
      <c r="AG33" s="702"/>
      <c r="AH33" s="702"/>
      <c r="AI33" s="702"/>
      <c r="AJ33" s="703"/>
      <c r="AK33" s="704">
        <v>7</v>
      </c>
      <c r="AL33" s="699"/>
      <c r="AM33" s="699"/>
      <c r="AN33" s="699"/>
      <c r="AO33" s="699"/>
      <c r="AP33" s="699">
        <v>0</v>
      </c>
      <c r="AQ33" s="699"/>
      <c r="AR33" s="699"/>
      <c r="AS33" s="699"/>
      <c r="AT33" s="699"/>
      <c r="AU33" s="699">
        <v>0</v>
      </c>
      <c r="AV33" s="699"/>
      <c r="AW33" s="699"/>
      <c r="AX33" s="699"/>
      <c r="AY33" s="699"/>
      <c r="AZ33" s="743"/>
      <c r="BA33" s="743"/>
      <c r="BB33" s="743"/>
      <c r="BC33" s="743"/>
      <c r="BD33" s="743"/>
      <c r="BE33" s="705" t="s">
        <v>24</v>
      </c>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15">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15">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15">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15">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15">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15">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15">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15">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15">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15">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15">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15">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15">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15">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15">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15">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15">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15">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15">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15">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15">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15">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15">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15">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15">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15">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15">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15">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15">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460</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15">
      <c r="A63" s="53" t="s">
        <v>254</v>
      </c>
      <c r="B63" s="712" t="s">
        <v>376</v>
      </c>
      <c r="C63" s="713"/>
      <c r="D63" s="713"/>
      <c r="E63" s="713"/>
      <c r="F63" s="713"/>
      <c r="G63" s="713"/>
      <c r="H63" s="713"/>
      <c r="I63" s="713"/>
      <c r="J63" s="713"/>
      <c r="K63" s="713"/>
      <c r="L63" s="713"/>
      <c r="M63" s="713"/>
      <c r="N63" s="713"/>
      <c r="O63" s="713"/>
      <c r="P63" s="714"/>
      <c r="Q63" s="750"/>
      <c r="R63" s="721"/>
      <c r="S63" s="721"/>
      <c r="T63" s="721"/>
      <c r="U63" s="721"/>
      <c r="V63" s="721"/>
      <c r="W63" s="721"/>
      <c r="X63" s="721"/>
      <c r="Y63" s="721"/>
      <c r="Z63" s="721"/>
      <c r="AA63" s="721"/>
      <c r="AB63" s="721"/>
      <c r="AC63" s="721"/>
      <c r="AD63" s="721"/>
      <c r="AE63" s="751"/>
      <c r="AF63" s="718">
        <v>4961</v>
      </c>
      <c r="AG63" s="716"/>
      <c r="AH63" s="716"/>
      <c r="AI63" s="716"/>
      <c r="AJ63" s="719"/>
      <c r="AK63" s="720"/>
      <c r="AL63" s="721"/>
      <c r="AM63" s="721"/>
      <c r="AN63" s="721"/>
      <c r="AO63" s="721"/>
      <c r="AP63" s="716"/>
      <c r="AQ63" s="716"/>
      <c r="AR63" s="716"/>
      <c r="AS63" s="716"/>
      <c r="AT63" s="716"/>
      <c r="AU63" s="716"/>
      <c r="AV63" s="716"/>
      <c r="AW63" s="716"/>
      <c r="AX63" s="716"/>
      <c r="AY63" s="716"/>
      <c r="AZ63" s="752"/>
      <c r="BA63" s="752"/>
      <c r="BB63" s="752"/>
      <c r="BC63" s="752"/>
      <c r="BD63" s="752"/>
      <c r="BE63" s="722"/>
      <c r="BF63" s="722"/>
      <c r="BG63" s="722"/>
      <c r="BH63" s="722"/>
      <c r="BI63" s="723"/>
      <c r="BJ63" s="724" t="s">
        <v>203</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15">
      <c r="A65" s="56" t="s">
        <v>447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15">
      <c r="A66" s="681" t="s">
        <v>442</v>
      </c>
      <c r="B66" s="682"/>
      <c r="C66" s="682"/>
      <c r="D66" s="682"/>
      <c r="E66" s="682"/>
      <c r="F66" s="682"/>
      <c r="G66" s="682"/>
      <c r="H66" s="682"/>
      <c r="I66" s="682"/>
      <c r="J66" s="682"/>
      <c r="K66" s="682"/>
      <c r="L66" s="682"/>
      <c r="M66" s="682"/>
      <c r="N66" s="682"/>
      <c r="O66" s="682"/>
      <c r="P66" s="683"/>
      <c r="Q66" s="675" t="s">
        <v>450</v>
      </c>
      <c r="R66" s="676"/>
      <c r="S66" s="676"/>
      <c r="T66" s="676"/>
      <c r="U66" s="687"/>
      <c r="V66" s="675" t="s">
        <v>451</v>
      </c>
      <c r="W66" s="676"/>
      <c r="X66" s="676"/>
      <c r="Y66" s="676"/>
      <c r="Z66" s="687"/>
      <c r="AA66" s="675" t="s">
        <v>452</v>
      </c>
      <c r="AB66" s="676"/>
      <c r="AC66" s="676"/>
      <c r="AD66" s="676"/>
      <c r="AE66" s="687"/>
      <c r="AF66" s="986" t="s">
        <v>250</v>
      </c>
      <c r="AG66" s="981"/>
      <c r="AH66" s="981"/>
      <c r="AI66" s="981"/>
      <c r="AJ66" s="987"/>
      <c r="AK66" s="675" t="s">
        <v>388</v>
      </c>
      <c r="AL66" s="682"/>
      <c r="AM66" s="682"/>
      <c r="AN66" s="682"/>
      <c r="AO66" s="683"/>
      <c r="AP66" s="675" t="s">
        <v>361</v>
      </c>
      <c r="AQ66" s="676"/>
      <c r="AR66" s="676"/>
      <c r="AS66" s="676"/>
      <c r="AT66" s="687"/>
      <c r="AU66" s="675" t="s">
        <v>461</v>
      </c>
      <c r="AV66" s="676"/>
      <c r="AW66" s="676"/>
      <c r="AX66" s="676"/>
      <c r="AY66" s="687"/>
      <c r="AZ66" s="675" t="s">
        <v>438</v>
      </c>
      <c r="BA66" s="676"/>
      <c r="BB66" s="676"/>
      <c r="BC66" s="676"/>
      <c r="BD66" s="677"/>
      <c r="BE66" s="55"/>
      <c r="BF66" s="55"/>
      <c r="BG66" s="55"/>
      <c r="BH66" s="55"/>
      <c r="BI66" s="55"/>
      <c r="BJ66" s="55"/>
      <c r="BK66" s="55"/>
      <c r="BL66" s="55"/>
      <c r="BM66" s="55"/>
      <c r="BN66" s="55"/>
      <c r="BO66" s="55"/>
      <c r="BP66" s="55"/>
      <c r="BQ66" s="52">
        <v>60</v>
      </c>
      <c r="BR66" s="73"/>
      <c r="BS66" s="756"/>
      <c r="BT66" s="757"/>
      <c r="BU66" s="757"/>
      <c r="BV66" s="757"/>
      <c r="BW66" s="757"/>
      <c r="BX66" s="757"/>
      <c r="BY66" s="757"/>
      <c r="BZ66" s="757"/>
      <c r="CA66" s="757"/>
      <c r="CB66" s="757"/>
      <c r="CC66" s="757"/>
      <c r="CD66" s="757"/>
      <c r="CE66" s="757"/>
      <c r="CF66" s="757"/>
      <c r="CG66" s="758"/>
      <c r="CH66" s="753"/>
      <c r="CI66" s="754"/>
      <c r="CJ66" s="754"/>
      <c r="CK66" s="754"/>
      <c r="CL66" s="755"/>
      <c r="CM66" s="753"/>
      <c r="CN66" s="754"/>
      <c r="CO66" s="754"/>
      <c r="CP66" s="754"/>
      <c r="CQ66" s="755"/>
      <c r="CR66" s="753"/>
      <c r="CS66" s="754"/>
      <c r="CT66" s="754"/>
      <c r="CU66" s="754"/>
      <c r="CV66" s="755"/>
      <c r="CW66" s="753"/>
      <c r="CX66" s="754"/>
      <c r="CY66" s="754"/>
      <c r="CZ66" s="754"/>
      <c r="DA66" s="755"/>
      <c r="DB66" s="753"/>
      <c r="DC66" s="754"/>
      <c r="DD66" s="754"/>
      <c r="DE66" s="754"/>
      <c r="DF66" s="755"/>
      <c r="DG66" s="753"/>
      <c r="DH66" s="754"/>
      <c r="DI66" s="754"/>
      <c r="DJ66" s="754"/>
      <c r="DK66" s="755"/>
      <c r="DL66" s="753"/>
      <c r="DM66" s="754"/>
      <c r="DN66" s="754"/>
      <c r="DO66" s="754"/>
      <c r="DP66" s="755"/>
      <c r="DQ66" s="753"/>
      <c r="DR66" s="754"/>
      <c r="DS66" s="754"/>
      <c r="DT66" s="754"/>
      <c r="DU66" s="755"/>
      <c r="DV66" s="756"/>
      <c r="DW66" s="757"/>
      <c r="DX66" s="757"/>
      <c r="DY66" s="757"/>
      <c r="DZ66" s="759"/>
      <c r="EA66" s="48"/>
    </row>
    <row r="67" spans="1:131" ht="26.25" customHeight="1" x14ac:dyDescent="0.15">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6"/>
      <c r="BT67" s="757"/>
      <c r="BU67" s="757"/>
      <c r="BV67" s="757"/>
      <c r="BW67" s="757"/>
      <c r="BX67" s="757"/>
      <c r="BY67" s="757"/>
      <c r="BZ67" s="757"/>
      <c r="CA67" s="757"/>
      <c r="CB67" s="757"/>
      <c r="CC67" s="757"/>
      <c r="CD67" s="757"/>
      <c r="CE67" s="757"/>
      <c r="CF67" s="757"/>
      <c r="CG67" s="758"/>
      <c r="CH67" s="753"/>
      <c r="CI67" s="754"/>
      <c r="CJ67" s="754"/>
      <c r="CK67" s="754"/>
      <c r="CL67" s="755"/>
      <c r="CM67" s="753"/>
      <c r="CN67" s="754"/>
      <c r="CO67" s="754"/>
      <c r="CP67" s="754"/>
      <c r="CQ67" s="755"/>
      <c r="CR67" s="753"/>
      <c r="CS67" s="754"/>
      <c r="CT67" s="754"/>
      <c r="CU67" s="754"/>
      <c r="CV67" s="755"/>
      <c r="CW67" s="753"/>
      <c r="CX67" s="754"/>
      <c r="CY67" s="754"/>
      <c r="CZ67" s="754"/>
      <c r="DA67" s="755"/>
      <c r="DB67" s="753"/>
      <c r="DC67" s="754"/>
      <c r="DD67" s="754"/>
      <c r="DE67" s="754"/>
      <c r="DF67" s="755"/>
      <c r="DG67" s="753"/>
      <c r="DH67" s="754"/>
      <c r="DI67" s="754"/>
      <c r="DJ67" s="754"/>
      <c r="DK67" s="755"/>
      <c r="DL67" s="753"/>
      <c r="DM67" s="754"/>
      <c r="DN67" s="754"/>
      <c r="DO67" s="754"/>
      <c r="DP67" s="755"/>
      <c r="DQ67" s="753"/>
      <c r="DR67" s="754"/>
      <c r="DS67" s="754"/>
      <c r="DT67" s="754"/>
      <c r="DU67" s="755"/>
      <c r="DV67" s="756"/>
      <c r="DW67" s="757"/>
      <c r="DX67" s="757"/>
      <c r="DY67" s="757"/>
      <c r="DZ67" s="759"/>
      <c r="EA67" s="48"/>
    </row>
    <row r="68" spans="1:131" ht="26.25" customHeight="1" x14ac:dyDescent="0.15">
      <c r="A68" s="51">
        <v>1</v>
      </c>
      <c r="B68" s="659" t="s">
        <v>459</v>
      </c>
      <c r="C68" s="660"/>
      <c r="D68" s="660"/>
      <c r="E68" s="660"/>
      <c r="F68" s="660"/>
      <c r="G68" s="660"/>
      <c r="H68" s="660"/>
      <c r="I68" s="660"/>
      <c r="J68" s="660"/>
      <c r="K68" s="660"/>
      <c r="L68" s="660"/>
      <c r="M68" s="660"/>
      <c r="N68" s="660"/>
      <c r="O68" s="660"/>
      <c r="P68" s="661"/>
      <c r="Q68" s="662">
        <v>7702</v>
      </c>
      <c r="R68" s="663"/>
      <c r="S68" s="663"/>
      <c r="T68" s="663"/>
      <c r="U68" s="663"/>
      <c r="V68" s="663">
        <v>7520</v>
      </c>
      <c r="W68" s="663"/>
      <c r="X68" s="663"/>
      <c r="Y68" s="663"/>
      <c r="Z68" s="663"/>
      <c r="AA68" s="663">
        <v>182</v>
      </c>
      <c r="AB68" s="663"/>
      <c r="AC68" s="663"/>
      <c r="AD68" s="663"/>
      <c r="AE68" s="663"/>
      <c r="AF68" s="663">
        <v>182</v>
      </c>
      <c r="AG68" s="663"/>
      <c r="AH68" s="663"/>
      <c r="AI68" s="663"/>
      <c r="AJ68" s="663"/>
      <c r="AK68" s="663">
        <v>11</v>
      </c>
      <c r="AL68" s="663"/>
      <c r="AM68" s="663"/>
      <c r="AN68" s="663"/>
      <c r="AO68" s="663"/>
      <c r="AP68" s="663" t="s">
        <v>533</v>
      </c>
      <c r="AQ68" s="663"/>
      <c r="AR68" s="663"/>
      <c r="AS68" s="663"/>
      <c r="AT68" s="663"/>
      <c r="AU68" s="663" t="s">
        <v>533</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6"/>
      <c r="BT68" s="757"/>
      <c r="BU68" s="757"/>
      <c r="BV68" s="757"/>
      <c r="BW68" s="757"/>
      <c r="BX68" s="757"/>
      <c r="BY68" s="757"/>
      <c r="BZ68" s="757"/>
      <c r="CA68" s="757"/>
      <c r="CB68" s="757"/>
      <c r="CC68" s="757"/>
      <c r="CD68" s="757"/>
      <c r="CE68" s="757"/>
      <c r="CF68" s="757"/>
      <c r="CG68" s="758"/>
      <c r="CH68" s="753"/>
      <c r="CI68" s="754"/>
      <c r="CJ68" s="754"/>
      <c r="CK68" s="754"/>
      <c r="CL68" s="755"/>
      <c r="CM68" s="753"/>
      <c r="CN68" s="754"/>
      <c r="CO68" s="754"/>
      <c r="CP68" s="754"/>
      <c r="CQ68" s="755"/>
      <c r="CR68" s="753"/>
      <c r="CS68" s="754"/>
      <c r="CT68" s="754"/>
      <c r="CU68" s="754"/>
      <c r="CV68" s="755"/>
      <c r="CW68" s="753"/>
      <c r="CX68" s="754"/>
      <c r="CY68" s="754"/>
      <c r="CZ68" s="754"/>
      <c r="DA68" s="755"/>
      <c r="DB68" s="753"/>
      <c r="DC68" s="754"/>
      <c r="DD68" s="754"/>
      <c r="DE68" s="754"/>
      <c r="DF68" s="755"/>
      <c r="DG68" s="753"/>
      <c r="DH68" s="754"/>
      <c r="DI68" s="754"/>
      <c r="DJ68" s="754"/>
      <c r="DK68" s="755"/>
      <c r="DL68" s="753"/>
      <c r="DM68" s="754"/>
      <c r="DN68" s="754"/>
      <c r="DO68" s="754"/>
      <c r="DP68" s="755"/>
      <c r="DQ68" s="753"/>
      <c r="DR68" s="754"/>
      <c r="DS68" s="754"/>
      <c r="DT68" s="754"/>
      <c r="DU68" s="755"/>
      <c r="DV68" s="756"/>
      <c r="DW68" s="757"/>
      <c r="DX68" s="757"/>
      <c r="DY68" s="757"/>
      <c r="DZ68" s="759"/>
      <c r="EA68" s="48"/>
    </row>
    <row r="69" spans="1:131" ht="26.25" customHeight="1" x14ac:dyDescent="0.15">
      <c r="A69" s="52">
        <v>2</v>
      </c>
      <c r="B69" s="695" t="s">
        <v>532</v>
      </c>
      <c r="C69" s="696"/>
      <c r="D69" s="696"/>
      <c r="E69" s="696"/>
      <c r="F69" s="696"/>
      <c r="G69" s="696"/>
      <c r="H69" s="696"/>
      <c r="I69" s="696"/>
      <c r="J69" s="696"/>
      <c r="K69" s="696"/>
      <c r="L69" s="696"/>
      <c r="M69" s="696"/>
      <c r="N69" s="696"/>
      <c r="O69" s="696"/>
      <c r="P69" s="697"/>
      <c r="Q69" s="698">
        <v>25</v>
      </c>
      <c r="R69" s="699"/>
      <c r="S69" s="699"/>
      <c r="T69" s="699"/>
      <c r="U69" s="699"/>
      <c r="V69" s="699">
        <v>20</v>
      </c>
      <c r="W69" s="699"/>
      <c r="X69" s="699"/>
      <c r="Y69" s="699"/>
      <c r="Z69" s="699"/>
      <c r="AA69" s="699">
        <v>5</v>
      </c>
      <c r="AB69" s="699"/>
      <c r="AC69" s="699"/>
      <c r="AD69" s="699"/>
      <c r="AE69" s="699"/>
      <c r="AF69" s="699">
        <v>5</v>
      </c>
      <c r="AG69" s="699"/>
      <c r="AH69" s="699"/>
      <c r="AI69" s="699"/>
      <c r="AJ69" s="699"/>
      <c r="AK69" s="699">
        <v>7</v>
      </c>
      <c r="AL69" s="699"/>
      <c r="AM69" s="699"/>
      <c r="AN69" s="699"/>
      <c r="AO69" s="699"/>
      <c r="AP69" s="699" t="s">
        <v>533</v>
      </c>
      <c r="AQ69" s="699"/>
      <c r="AR69" s="699"/>
      <c r="AS69" s="699"/>
      <c r="AT69" s="699"/>
      <c r="AU69" s="699" t="s">
        <v>533</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6"/>
      <c r="BT69" s="757"/>
      <c r="BU69" s="757"/>
      <c r="BV69" s="757"/>
      <c r="BW69" s="757"/>
      <c r="BX69" s="757"/>
      <c r="BY69" s="757"/>
      <c r="BZ69" s="757"/>
      <c r="CA69" s="757"/>
      <c r="CB69" s="757"/>
      <c r="CC69" s="757"/>
      <c r="CD69" s="757"/>
      <c r="CE69" s="757"/>
      <c r="CF69" s="757"/>
      <c r="CG69" s="758"/>
      <c r="CH69" s="753"/>
      <c r="CI69" s="754"/>
      <c r="CJ69" s="754"/>
      <c r="CK69" s="754"/>
      <c r="CL69" s="755"/>
      <c r="CM69" s="753"/>
      <c r="CN69" s="754"/>
      <c r="CO69" s="754"/>
      <c r="CP69" s="754"/>
      <c r="CQ69" s="755"/>
      <c r="CR69" s="753"/>
      <c r="CS69" s="754"/>
      <c r="CT69" s="754"/>
      <c r="CU69" s="754"/>
      <c r="CV69" s="755"/>
      <c r="CW69" s="753"/>
      <c r="CX69" s="754"/>
      <c r="CY69" s="754"/>
      <c r="CZ69" s="754"/>
      <c r="DA69" s="755"/>
      <c r="DB69" s="753"/>
      <c r="DC69" s="754"/>
      <c r="DD69" s="754"/>
      <c r="DE69" s="754"/>
      <c r="DF69" s="755"/>
      <c r="DG69" s="753"/>
      <c r="DH69" s="754"/>
      <c r="DI69" s="754"/>
      <c r="DJ69" s="754"/>
      <c r="DK69" s="755"/>
      <c r="DL69" s="753"/>
      <c r="DM69" s="754"/>
      <c r="DN69" s="754"/>
      <c r="DO69" s="754"/>
      <c r="DP69" s="755"/>
      <c r="DQ69" s="753"/>
      <c r="DR69" s="754"/>
      <c r="DS69" s="754"/>
      <c r="DT69" s="754"/>
      <c r="DU69" s="755"/>
      <c r="DV69" s="756"/>
      <c r="DW69" s="757"/>
      <c r="DX69" s="757"/>
      <c r="DY69" s="757"/>
      <c r="DZ69" s="759"/>
      <c r="EA69" s="48"/>
    </row>
    <row r="70" spans="1:131" ht="26.25" customHeight="1" x14ac:dyDescent="0.15">
      <c r="A70" s="52">
        <v>3</v>
      </c>
      <c r="B70" s="695" t="s">
        <v>531</v>
      </c>
      <c r="C70" s="696"/>
      <c r="D70" s="696"/>
      <c r="E70" s="696"/>
      <c r="F70" s="696"/>
      <c r="G70" s="696"/>
      <c r="H70" s="696"/>
      <c r="I70" s="696"/>
      <c r="J70" s="696"/>
      <c r="K70" s="696"/>
      <c r="L70" s="696"/>
      <c r="M70" s="696"/>
      <c r="N70" s="696"/>
      <c r="O70" s="696"/>
      <c r="P70" s="697"/>
      <c r="Q70" s="698">
        <v>181</v>
      </c>
      <c r="R70" s="699"/>
      <c r="S70" s="699"/>
      <c r="T70" s="699"/>
      <c r="U70" s="699"/>
      <c r="V70" s="699">
        <v>172</v>
      </c>
      <c r="W70" s="699"/>
      <c r="X70" s="699"/>
      <c r="Y70" s="699"/>
      <c r="Z70" s="699"/>
      <c r="AA70" s="699">
        <v>9</v>
      </c>
      <c r="AB70" s="699"/>
      <c r="AC70" s="699"/>
      <c r="AD70" s="699"/>
      <c r="AE70" s="699"/>
      <c r="AF70" s="699">
        <v>9</v>
      </c>
      <c r="AG70" s="699"/>
      <c r="AH70" s="699"/>
      <c r="AI70" s="699"/>
      <c r="AJ70" s="699"/>
      <c r="AK70" s="699">
        <v>61</v>
      </c>
      <c r="AL70" s="699"/>
      <c r="AM70" s="699"/>
      <c r="AN70" s="699"/>
      <c r="AO70" s="699"/>
      <c r="AP70" s="699" t="s">
        <v>533</v>
      </c>
      <c r="AQ70" s="699"/>
      <c r="AR70" s="699"/>
      <c r="AS70" s="699"/>
      <c r="AT70" s="699"/>
      <c r="AU70" s="699" t="s">
        <v>533</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6"/>
      <c r="BT70" s="757"/>
      <c r="BU70" s="757"/>
      <c r="BV70" s="757"/>
      <c r="BW70" s="757"/>
      <c r="BX70" s="757"/>
      <c r="BY70" s="757"/>
      <c r="BZ70" s="757"/>
      <c r="CA70" s="757"/>
      <c r="CB70" s="757"/>
      <c r="CC70" s="757"/>
      <c r="CD70" s="757"/>
      <c r="CE70" s="757"/>
      <c r="CF70" s="757"/>
      <c r="CG70" s="758"/>
      <c r="CH70" s="753"/>
      <c r="CI70" s="754"/>
      <c r="CJ70" s="754"/>
      <c r="CK70" s="754"/>
      <c r="CL70" s="755"/>
      <c r="CM70" s="753"/>
      <c r="CN70" s="754"/>
      <c r="CO70" s="754"/>
      <c r="CP70" s="754"/>
      <c r="CQ70" s="755"/>
      <c r="CR70" s="753"/>
      <c r="CS70" s="754"/>
      <c r="CT70" s="754"/>
      <c r="CU70" s="754"/>
      <c r="CV70" s="755"/>
      <c r="CW70" s="753"/>
      <c r="CX70" s="754"/>
      <c r="CY70" s="754"/>
      <c r="CZ70" s="754"/>
      <c r="DA70" s="755"/>
      <c r="DB70" s="753"/>
      <c r="DC70" s="754"/>
      <c r="DD70" s="754"/>
      <c r="DE70" s="754"/>
      <c r="DF70" s="755"/>
      <c r="DG70" s="753"/>
      <c r="DH70" s="754"/>
      <c r="DI70" s="754"/>
      <c r="DJ70" s="754"/>
      <c r="DK70" s="755"/>
      <c r="DL70" s="753"/>
      <c r="DM70" s="754"/>
      <c r="DN70" s="754"/>
      <c r="DO70" s="754"/>
      <c r="DP70" s="755"/>
      <c r="DQ70" s="753"/>
      <c r="DR70" s="754"/>
      <c r="DS70" s="754"/>
      <c r="DT70" s="754"/>
      <c r="DU70" s="755"/>
      <c r="DV70" s="756"/>
      <c r="DW70" s="757"/>
      <c r="DX70" s="757"/>
      <c r="DY70" s="757"/>
      <c r="DZ70" s="759"/>
      <c r="EA70" s="48"/>
    </row>
    <row r="71" spans="1:131" ht="26.25" customHeight="1" x14ac:dyDescent="0.15">
      <c r="A71" s="52">
        <v>4</v>
      </c>
      <c r="B71" s="695" t="s">
        <v>223</v>
      </c>
      <c r="C71" s="696"/>
      <c r="D71" s="696"/>
      <c r="E71" s="696"/>
      <c r="F71" s="696"/>
      <c r="G71" s="696"/>
      <c r="H71" s="696"/>
      <c r="I71" s="696"/>
      <c r="J71" s="696"/>
      <c r="K71" s="696"/>
      <c r="L71" s="696"/>
      <c r="M71" s="696"/>
      <c r="N71" s="696"/>
      <c r="O71" s="696"/>
      <c r="P71" s="697"/>
      <c r="Q71" s="698">
        <v>230672</v>
      </c>
      <c r="R71" s="699"/>
      <c r="S71" s="699"/>
      <c r="T71" s="699"/>
      <c r="U71" s="699"/>
      <c r="V71" s="699">
        <v>226071</v>
      </c>
      <c r="W71" s="699"/>
      <c r="X71" s="699"/>
      <c r="Y71" s="699"/>
      <c r="Z71" s="699"/>
      <c r="AA71" s="699">
        <v>4601</v>
      </c>
      <c r="AB71" s="699"/>
      <c r="AC71" s="699"/>
      <c r="AD71" s="699"/>
      <c r="AE71" s="699"/>
      <c r="AF71" s="699">
        <v>4601</v>
      </c>
      <c r="AG71" s="699"/>
      <c r="AH71" s="699"/>
      <c r="AI71" s="699"/>
      <c r="AJ71" s="699"/>
      <c r="AK71" s="699">
        <v>2777</v>
      </c>
      <c r="AL71" s="699"/>
      <c r="AM71" s="699"/>
      <c r="AN71" s="699"/>
      <c r="AO71" s="699"/>
      <c r="AP71" s="699" t="s">
        <v>533</v>
      </c>
      <c r="AQ71" s="699"/>
      <c r="AR71" s="699"/>
      <c r="AS71" s="699"/>
      <c r="AT71" s="699"/>
      <c r="AU71" s="699" t="s">
        <v>533</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6"/>
      <c r="BT71" s="757"/>
      <c r="BU71" s="757"/>
      <c r="BV71" s="757"/>
      <c r="BW71" s="757"/>
      <c r="BX71" s="757"/>
      <c r="BY71" s="757"/>
      <c r="BZ71" s="757"/>
      <c r="CA71" s="757"/>
      <c r="CB71" s="757"/>
      <c r="CC71" s="757"/>
      <c r="CD71" s="757"/>
      <c r="CE71" s="757"/>
      <c r="CF71" s="757"/>
      <c r="CG71" s="758"/>
      <c r="CH71" s="753"/>
      <c r="CI71" s="754"/>
      <c r="CJ71" s="754"/>
      <c r="CK71" s="754"/>
      <c r="CL71" s="755"/>
      <c r="CM71" s="753"/>
      <c r="CN71" s="754"/>
      <c r="CO71" s="754"/>
      <c r="CP71" s="754"/>
      <c r="CQ71" s="755"/>
      <c r="CR71" s="753"/>
      <c r="CS71" s="754"/>
      <c r="CT71" s="754"/>
      <c r="CU71" s="754"/>
      <c r="CV71" s="755"/>
      <c r="CW71" s="753"/>
      <c r="CX71" s="754"/>
      <c r="CY71" s="754"/>
      <c r="CZ71" s="754"/>
      <c r="DA71" s="755"/>
      <c r="DB71" s="753"/>
      <c r="DC71" s="754"/>
      <c r="DD71" s="754"/>
      <c r="DE71" s="754"/>
      <c r="DF71" s="755"/>
      <c r="DG71" s="753"/>
      <c r="DH71" s="754"/>
      <c r="DI71" s="754"/>
      <c r="DJ71" s="754"/>
      <c r="DK71" s="755"/>
      <c r="DL71" s="753"/>
      <c r="DM71" s="754"/>
      <c r="DN71" s="754"/>
      <c r="DO71" s="754"/>
      <c r="DP71" s="755"/>
      <c r="DQ71" s="753"/>
      <c r="DR71" s="754"/>
      <c r="DS71" s="754"/>
      <c r="DT71" s="754"/>
      <c r="DU71" s="755"/>
      <c r="DV71" s="756"/>
      <c r="DW71" s="757"/>
      <c r="DX71" s="757"/>
      <c r="DY71" s="757"/>
      <c r="DZ71" s="759"/>
      <c r="EA71" s="48"/>
    </row>
    <row r="72" spans="1:131" ht="26.25" customHeight="1" x14ac:dyDescent="0.15">
      <c r="A72" s="52">
        <v>5</v>
      </c>
      <c r="B72" s="695" t="s">
        <v>534</v>
      </c>
      <c r="C72" s="696"/>
      <c r="D72" s="696"/>
      <c r="E72" s="696"/>
      <c r="F72" s="696"/>
      <c r="G72" s="696"/>
      <c r="H72" s="696"/>
      <c r="I72" s="696"/>
      <c r="J72" s="696"/>
      <c r="K72" s="696"/>
      <c r="L72" s="696"/>
      <c r="M72" s="696"/>
      <c r="N72" s="696"/>
      <c r="O72" s="696"/>
      <c r="P72" s="697"/>
      <c r="Q72" s="698">
        <v>173</v>
      </c>
      <c r="R72" s="699"/>
      <c r="S72" s="699"/>
      <c r="T72" s="699"/>
      <c r="U72" s="699"/>
      <c r="V72" s="699">
        <v>163</v>
      </c>
      <c r="W72" s="699"/>
      <c r="X72" s="699"/>
      <c r="Y72" s="699"/>
      <c r="Z72" s="699"/>
      <c r="AA72" s="699">
        <v>10</v>
      </c>
      <c r="AB72" s="699"/>
      <c r="AC72" s="699"/>
      <c r="AD72" s="699"/>
      <c r="AE72" s="699"/>
      <c r="AF72" s="699">
        <v>10</v>
      </c>
      <c r="AG72" s="699"/>
      <c r="AH72" s="699"/>
      <c r="AI72" s="699"/>
      <c r="AJ72" s="699"/>
      <c r="AK72" s="699">
        <v>0</v>
      </c>
      <c r="AL72" s="699"/>
      <c r="AM72" s="699"/>
      <c r="AN72" s="699"/>
      <c r="AO72" s="699"/>
      <c r="AP72" s="699">
        <v>0</v>
      </c>
      <c r="AQ72" s="699"/>
      <c r="AR72" s="699"/>
      <c r="AS72" s="699"/>
      <c r="AT72" s="699"/>
      <c r="AU72" s="699">
        <v>0</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6"/>
      <c r="BT72" s="757"/>
      <c r="BU72" s="757"/>
      <c r="BV72" s="757"/>
      <c r="BW72" s="757"/>
      <c r="BX72" s="757"/>
      <c r="BY72" s="757"/>
      <c r="BZ72" s="757"/>
      <c r="CA72" s="757"/>
      <c r="CB72" s="757"/>
      <c r="CC72" s="757"/>
      <c r="CD72" s="757"/>
      <c r="CE72" s="757"/>
      <c r="CF72" s="757"/>
      <c r="CG72" s="758"/>
      <c r="CH72" s="753"/>
      <c r="CI72" s="754"/>
      <c r="CJ72" s="754"/>
      <c r="CK72" s="754"/>
      <c r="CL72" s="755"/>
      <c r="CM72" s="753"/>
      <c r="CN72" s="754"/>
      <c r="CO72" s="754"/>
      <c r="CP72" s="754"/>
      <c r="CQ72" s="755"/>
      <c r="CR72" s="753"/>
      <c r="CS72" s="754"/>
      <c r="CT72" s="754"/>
      <c r="CU72" s="754"/>
      <c r="CV72" s="755"/>
      <c r="CW72" s="753"/>
      <c r="CX72" s="754"/>
      <c r="CY72" s="754"/>
      <c r="CZ72" s="754"/>
      <c r="DA72" s="755"/>
      <c r="DB72" s="753"/>
      <c r="DC72" s="754"/>
      <c r="DD72" s="754"/>
      <c r="DE72" s="754"/>
      <c r="DF72" s="755"/>
      <c r="DG72" s="753"/>
      <c r="DH72" s="754"/>
      <c r="DI72" s="754"/>
      <c r="DJ72" s="754"/>
      <c r="DK72" s="755"/>
      <c r="DL72" s="753"/>
      <c r="DM72" s="754"/>
      <c r="DN72" s="754"/>
      <c r="DO72" s="754"/>
      <c r="DP72" s="755"/>
      <c r="DQ72" s="753"/>
      <c r="DR72" s="754"/>
      <c r="DS72" s="754"/>
      <c r="DT72" s="754"/>
      <c r="DU72" s="755"/>
      <c r="DV72" s="756"/>
      <c r="DW72" s="757"/>
      <c r="DX72" s="757"/>
      <c r="DY72" s="757"/>
      <c r="DZ72" s="759"/>
      <c r="EA72" s="48"/>
    </row>
    <row r="73" spans="1:131" ht="26.25" customHeight="1" x14ac:dyDescent="0.15">
      <c r="A73" s="52">
        <v>6</v>
      </c>
      <c r="B73" s="695" t="s">
        <v>535</v>
      </c>
      <c r="C73" s="696"/>
      <c r="D73" s="696"/>
      <c r="E73" s="696"/>
      <c r="F73" s="696"/>
      <c r="G73" s="696"/>
      <c r="H73" s="696"/>
      <c r="I73" s="696"/>
      <c r="J73" s="696"/>
      <c r="K73" s="696"/>
      <c r="L73" s="696"/>
      <c r="M73" s="696"/>
      <c r="N73" s="696"/>
      <c r="O73" s="696"/>
      <c r="P73" s="697"/>
      <c r="Q73" s="698">
        <v>49</v>
      </c>
      <c r="R73" s="699"/>
      <c r="S73" s="699"/>
      <c r="T73" s="699"/>
      <c r="U73" s="699"/>
      <c r="V73" s="699">
        <v>35</v>
      </c>
      <c r="W73" s="699"/>
      <c r="X73" s="699"/>
      <c r="Y73" s="699"/>
      <c r="Z73" s="699"/>
      <c r="AA73" s="699">
        <v>14</v>
      </c>
      <c r="AB73" s="699"/>
      <c r="AC73" s="699"/>
      <c r="AD73" s="699"/>
      <c r="AE73" s="699"/>
      <c r="AF73" s="699">
        <v>25</v>
      </c>
      <c r="AG73" s="699"/>
      <c r="AH73" s="699"/>
      <c r="AI73" s="699"/>
      <c r="AJ73" s="699"/>
      <c r="AK73" s="699">
        <v>0</v>
      </c>
      <c r="AL73" s="699"/>
      <c r="AM73" s="699"/>
      <c r="AN73" s="699"/>
      <c r="AO73" s="699"/>
      <c r="AP73" s="699">
        <v>0</v>
      </c>
      <c r="AQ73" s="699"/>
      <c r="AR73" s="699"/>
      <c r="AS73" s="699"/>
      <c r="AT73" s="699"/>
      <c r="AU73" s="699">
        <v>0</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6"/>
      <c r="BT73" s="757"/>
      <c r="BU73" s="757"/>
      <c r="BV73" s="757"/>
      <c r="BW73" s="757"/>
      <c r="BX73" s="757"/>
      <c r="BY73" s="757"/>
      <c r="BZ73" s="757"/>
      <c r="CA73" s="757"/>
      <c r="CB73" s="757"/>
      <c r="CC73" s="757"/>
      <c r="CD73" s="757"/>
      <c r="CE73" s="757"/>
      <c r="CF73" s="757"/>
      <c r="CG73" s="758"/>
      <c r="CH73" s="753"/>
      <c r="CI73" s="754"/>
      <c r="CJ73" s="754"/>
      <c r="CK73" s="754"/>
      <c r="CL73" s="755"/>
      <c r="CM73" s="753"/>
      <c r="CN73" s="754"/>
      <c r="CO73" s="754"/>
      <c r="CP73" s="754"/>
      <c r="CQ73" s="755"/>
      <c r="CR73" s="753"/>
      <c r="CS73" s="754"/>
      <c r="CT73" s="754"/>
      <c r="CU73" s="754"/>
      <c r="CV73" s="755"/>
      <c r="CW73" s="753"/>
      <c r="CX73" s="754"/>
      <c r="CY73" s="754"/>
      <c r="CZ73" s="754"/>
      <c r="DA73" s="755"/>
      <c r="DB73" s="753"/>
      <c r="DC73" s="754"/>
      <c r="DD73" s="754"/>
      <c r="DE73" s="754"/>
      <c r="DF73" s="755"/>
      <c r="DG73" s="753"/>
      <c r="DH73" s="754"/>
      <c r="DI73" s="754"/>
      <c r="DJ73" s="754"/>
      <c r="DK73" s="755"/>
      <c r="DL73" s="753"/>
      <c r="DM73" s="754"/>
      <c r="DN73" s="754"/>
      <c r="DO73" s="754"/>
      <c r="DP73" s="755"/>
      <c r="DQ73" s="753"/>
      <c r="DR73" s="754"/>
      <c r="DS73" s="754"/>
      <c r="DT73" s="754"/>
      <c r="DU73" s="755"/>
      <c r="DV73" s="756"/>
      <c r="DW73" s="757"/>
      <c r="DX73" s="757"/>
      <c r="DY73" s="757"/>
      <c r="DZ73" s="759"/>
      <c r="EA73" s="48"/>
    </row>
    <row r="74" spans="1:131" ht="26.25" customHeight="1" x14ac:dyDescent="0.15">
      <c r="A74" s="52">
        <v>7</v>
      </c>
      <c r="B74" s="695"/>
      <c r="C74" s="696"/>
      <c r="D74" s="696"/>
      <c r="E74" s="696"/>
      <c r="F74" s="696"/>
      <c r="G74" s="696"/>
      <c r="H74" s="696"/>
      <c r="I74" s="696"/>
      <c r="J74" s="696"/>
      <c r="K74" s="696"/>
      <c r="L74" s="696"/>
      <c r="M74" s="696"/>
      <c r="N74" s="696"/>
      <c r="O74" s="696"/>
      <c r="P74" s="697"/>
      <c r="Q74" s="698"/>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6"/>
      <c r="BT74" s="757"/>
      <c r="BU74" s="757"/>
      <c r="BV74" s="757"/>
      <c r="BW74" s="757"/>
      <c r="BX74" s="757"/>
      <c r="BY74" s="757"/>
      <c r="BZ74" s="757"/>
      <c r="CA74" s="757"/>
      <c r="CB74" s="757"/>
      <c r="CC74" s="757"/>
      <c r="CD74" s="757"/>
      <c r="CE74" s="757"/>
      <c r="CF74" s="757"/>
      <c r="CG74" s="758"/>
      <c r="CH74" s="753"/>
      <c r="CI74" s="754"/>
      <c r="CJ74" s="754"/>
      <c r="CK74" s="754"/>
      <c r="CL74" s="755"/>
      <c r="CM74" s="753"/>
      <c r="CN74" s="754"/>
      <c r="CO74" s="754"/>
      <c r="CP74" s="754"/>
      <c r="CQ74" s="755"/>
      <c r="CR74" s="753"/>
      <c r="CS74" s="754"/>
      <c r="CT74" s="754"/>
      <c r="CU74" s="754"/>
      <c r="CV74" s="755"/>
      <c r="CW74" s="753"/>
      <c r="CX74" s="754"/>
      <c r="CY74" s="754"/>
      <c r="CZ74" s="754"/>
      <c r="DA74" s="755"/>
      <c r="DB74" s="753"/>
      <c r="DC74" s="754"/>
      <c r="DD74" s="754"/>
      <c r="DE74" s="754"/>
      <c r="DF74" s="755"/>
      <c r="DG74" s="753"/>
      <c r="DH74" s="754"/>
      <c r="DI74" s="754"/>
      <c r="DJ74" s="754"/>
      <c r="DK74" s="755"/>
      <c r="DL74" s="753"/>
      <c r="DM74" s="754"/>
      <c r="DN74" s="754"/>
      <c r="DO74" s="754"/>
      <c r="DP74" s="755"/>
      <c r="DQ74" s="753"/>
      <c r="DR74" s="754"/>
      <c r="DS74" s="754"/>
      <c r="DT74" s="754"/>
      <c r="DU74" s="755"/>
      <c r="DV74" s="756"/>
      <c r="DW74" s="757"/>
      <c r="DX74" s="757"/>
      <c r="DY74" s="757"/>
      <c r="DZ74" s="759"/>
      <c r="EA74" s="48"/>
    </row>
    <row r="75" spans="1:131" ht="26.25" customHeight="1" x14ac:dyDescent="0.15">
      <c r="A75" s="52">
        <v>8</v>
      </c>
      <c r="B75" s="695"/>
      <c r="C75" s="696"/>
      <c r="D75" s="696"/>
      <c r="E75" s="696"/>
      <c r="F75" s="696"/>
      <c r="G75" s="696"/>
      <c r="H75" s="696"/>
      <c r="I75" s="696"/>
      <c r="J75" s="696"/>
      <c r="K75" s="696"/>
      <c r="L75" s="696"/>
      <c r="M75" s="696"/>
      <c r="N75" s="696"/>
      <c r="O75" s="696"/>
      <c r="P75" s="697"/>
      <c r="Q75" s="707"/>
      <c r="R75" s="702"/>
      <c r="S75" s="702"/>
      <c r="T75" s="702"/>
      <c r="U75" s="704"/>
      <c r="V75" s="700"/>
      <c r="W75" s="702"/>
      <c r="X75" s="702"/>
      <c r="Y75" s="702"/>
      <c r="Z75" s="704"/>
      <c r="AA75" s="700"/>
      <c r="AB75" s="702"/>
      <c r="AC75" s="702"/>
      <c r="AD75" s="702"/>
      <c r="AE75" s="704"/>
      <c r="AF75" s="700"/>
      <c r="AG75" s="702"/>
      <c r="AH75" s="702"/>
      <c r="AI75" s="702"/>
      <c r="AJ75" s="704"/>
      <c r="AK75" s="700"/>
      <c r="AL75" s="702"/>
      <c r="AM75" s="702"/>
      <c r="AN75" s="702"/>
      <c r="AO75" s="704"/>
      <c r="AP75" s="700"/>
      <c r="AQ75" s="702"/>
      <c r="AR75" s="702"/>
      <c r="AS75" s="702"/>
      <c r="AT75" s="704"/>
      <c r="AU75" s="700"/>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6"/>
      <c r="BT75" s="757"/>
      <c r="BU75" s="757"/>
      <c r="BV75" s="757"/>
      <c r="BW75" s="757"/>
      <c r="BX75" s="757"/>
      <c r="BY75" s="757"/>
      <c r="BZ75" s="757"/>
      <c r="CA75" s="757"/>
      <c r="CB75" s="757"/>
      <c r="CC75" s="757"/>
      <c r="CD75" s="757"/>
      <c r="CE75" s="757"/>
      <c r="CF75" s="757"/>
      <c r="CG75" s="758"/>
      <c r="CH75" s="753"/>
      <c r="CI75" s="754"/>
      <c r="CJ75" s="754"/>
      <c r="CK75" s="754"/>
      <c r="CL75" s="755"/>
      <c r="CM75" s="753"/>
      <c r="CN75" s="754"/>
      <c r="CO75" s="754"/>
      <c r="CP75" s="754"/>
      <c r="CQ75" s="755"/>
      <c r="CR75" s="753"/>
      <c r="CS75" s="754"/>
      <c r="CT75" s="754"/>
      <c r="CU75" s="754"/>
      <c r="CV75" s="755"/>
      <c r="CW75" s="753"/>
      <c r="CX75" s="754"/>
      <c r="CY75" s="754"/>
      <c r="CZ75" s="754"/>
      <c r="DA75" s="755"/>
      <c r="DB75" s="753"/>
      <c r="DC75" s="754"/>
      <c r="DD75" s="754"/>
      <c r="DE75" s="754"/>
      <c r="DF75" s="755"/>
      <c r="DG75" s="753"/>
      <c r="DH75" s="754"/>
      <c r="DI75" s="754"/>
      <c r="DJ75" s="754"/>
      <c r="DK75" s="755"/>
      <c r="DL75" s="753"/>
      <c r="DM75" s="754"/>
      <c r="DN75" s="754"/>
      <c r="DO75" s="754"/>
      <c r="DP75" s="755"/>
      <c r="DQ75" s="753"/>
      <c r="DR75" s="754"/>
      <c r="DS75" s="754"/>
      <c r="DT75" s="754"/>
      <c r="DU75" s="755"/>
      <c r="DV75" s="756"/>
      <c r="DW75" s="757"/>
      <c r="DX75" s="757"/>
      <c r="DY75" s="757"/>
      <c r="DZ75" s="759"/>
      <c r="EA75" s="48"/>
    </row>
    <row r="76" spans="1:131" ht="26.25" customHeight="1" x14ac:dyDescent="0.15">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6"/>
      <c r="BT76" s="757"/>
      <c r="BU76" s="757"/>
      <c r="BV76" s="757"/>
      <c r="BW76" s="757"/>
      <c r="BX76" s="757"/>
      <c r="BY76" s="757"/>
      <c r="BZ76" s="757"/>
      <c r="CA76" s="757"/>
      <c r="CB76" s="757"/>
      <c r="CC76" s="757"/>
      <c r="CD76" s="757"/>
      <c r="CE76" s="757"/>
      <c r="CF76" s="757"/>
      <c r="CG76" s="758"/>
      <c r="CH76" s="753"/>
      <c r="CI76" s="754"/>
      <c r="CJ76" s="754"/>
      <c r="CK76" s="754"/>
      <c r="CL76" s="755"/>
      <c r="CM76" s="753"/>
      <c r="CN76" s="754"/>
      <c r="CO76" s="754"/>
      <c r="CP76" s="754"/>
      <c r="CQ76" s="755"/>
      <c r="CR76" s="753"/>
      <c r="CS76" s="754"/>
      <c r="CT76" s="754"/>
      <c r="CU76" s="754"/>
      <c r="CV76" s="755"/>
      <c r="CW76" s="753"/>
      <c r="CX76" s="754"/>
      <c r="CY76" s="754"/>
      <c r="CZ76" s="754"/>
      <c r="DA76" s="755"/>
      <c r="DB76" s="753"/>
      <c r="DC76" s="754"/>
      <c r="DD76" s="754"/>
      <c r="DE76" s="754"/>
      <c r="DF76" s="755"/>
      <c r="DG76" s="753"/>
      <c r="DH76" s="754"/>
      <c r="DI76" s="754"/>
      <c r="DJ76" s="754"/>
      <c r="DK76" s="755"/>
      <c r="DL76" s="753"/>
      <c r="DM76" s="754"/>
      <c r="DN76" s="754"/>
      <c r="DO76" s="754"/>
      <c r="DP76" s="755"/>
      <c r="DQ76" s="753"/>
      <c r="DR76" s="754"/>
      <c r="DS76" s="754"/>
      <c r="DT76" s="754"/>
      <c r="DU76" s="755"/>
      <c r="DV76" s="756"/>
      <c r="DW76" s="757"/>
      <c r="DX76" s="757"/>
      <c r="DY76" s="757"/>
      <c r="DZ76" s="759"/>
      <c r="EA76" s="48"/>
    </row>
    <row r="77" spans="1:131" ht="26.25" customHeight="1" x14ac:dyDescent="0.15">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6"/>
      <c r="BT77" s="757"/>
      <c r="BU77" s="757"/>
      <c r="BV77" s="757"/>
      <c r="BW77" s="757"/>
      <c r="BX77" s="757"/>
      <c r="BY77" s="757"/>
      <c r="BZ77" s="757"/>
      <c r="CA77" s="757"/>
      <c r="CB77" s="757"/>
      <c r="CC77" s="757"/>
      <c r="CD77" s="757"/>
      <c r="CE77" s="757"/>
      <c r="CF77" s="757"/>
      <c r="CG77" s="758"/>
      <c r="CH77" s="753"/>
      <c r="CI77" s="754"/>
      <c r="CJ77" s="754"/>
      <c r="CK77" s="754"/>
      <c r="CL77" s="755"/>
      <c r="CM77" s="753"/>
      <c r="CN77" s="754"/>
      <c r="CO77" s="754"/>
      <c r="CP77" s="754"/>
      <c r="CQ77" s="755"/>
      <c r="CR77" s="753"/>
      <c r="CS77" s="754"/>
      <c r="CT77" s="754"/>
      <c r="CU77" s="754"/>
      <c r="CV77" s="755"/>
      <c r="CW77" s="753"/>
      <c r="CX77" s="754"/>
      <c r="CY77" s="754"/>
      <c r="CZ77" s="754"/>
      <c r="DA77" s="755"/>
      <c r="DB77" s="753"/>
      <c r="DC77" s="754"/>
      <c r="DD77" s="754"/>
      <c r="DE77" s="754"/>
      <c r="DF77" s="755"/>
      <c r="DG77" s="753"/>
      <c r="DH77" s="754"/>
      <c r="DI77" s="754"/>
      <c r="DJ77" s="754"/>
      <c r="DK77" s="755"/>
      <c r="DL77" s="753"/>
      <c r="DM77" s="754"/>
      <c r="DN77" s="754"/>
      <c r="DO77" s="754"/>
      <c r="DP77" s="755"/>
      <c r="DQ77" s="753"/>
      <c r="DR77" s="754"/>
      <c r="DS77" s="754"/>
      <c r="DT77" s="754"/>
      <c r="DU77" s="755"/>
      <c r="DV77" s="756"/>
      <c r="DW77" s="757"/>
      <c r="DX77" s="757"/>
      <c r="DY77" s="757"/>
      <c r="DZ77" s="759"/>
      <c r="EA77" s="48"/>
    </row>
    <row r="78" spans="1:131" ht="26.25" customHeight="1" x14ac:dyDescent="0.15">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6"/>
      <c r="BT78" s="757"/>
      <c r="BU78" s="757"/>
      <c r="BV78" s="757"/>
      <c r="BW78" s="757"/>
      <c r="BX78" s="757"/>
      <c r="BY78" s="757"/>
      <c r="BZ78" s="757"/>
      <c r="CA78" s="757"/>
      <c r="CB78" s="757"/>
      <c r="CC78" s="757"/>
      <c r="CD78" s="757"/>
      <c r="CE78" s="757"/>
      <c r="CF78" s="757"/>
      <c r="CG78" s="758"/>
      <c r="CH78" s="753"/>
      <c r="CI78" s="754"/>
      <c r="CJ78" s="754"/>
      <c r="CK78" s="754"/>
      <c r="CL78" s="755"/>
      <c r="CM78" s="753"/>
      <c r="CN78" s="754"/>
      <c r="CO78" s="754"/>
      <c r="CP78" s="754"/>
      <c r="CQ78" s="755"/>
      <c r="CR78" s="753"/>
      <c r="CS78" s="754"/>
      <c r="CT78" s="754"/>
      <c r="CU78" s="754"/>
      <c r="CV78" s="755"/>
      <c r="CW78" s="753"/>
      <c r="CX78" s="754"/>
      <c r="CY78" s="754"/>
      <c r="CZ78" s="754"/>
      <c r="DA78" s="755"/>
      <c r="DB78" s="753"/>
      <c r="DC78" s="754"/>
      <c r="DD78" s="754"/>
      <c r="DE78" s="754"/>
      <c r="DF78" s="755"/>
      <c r="DG78" s="753"/>
      <c r="DH78" s="754"/>
      <c r="DI78" s="754"/>
      <c r="DJ78" s="754"/>
      <c r="DK78" s="755"/>
      <c r="DL78" s="753"/>
      <c r="DM78" s="754"/>
      <c r="DN78" s="754"/>
      <c r="DO78" s="754"/>
      <c r="DP78" s="755"/>
      <c r="DQ78" s="753"/>
      <c r="DR78" s="754"/>
      <c r="DS78" s="754"/>
      <c r="DT78" s="754"/>
      <c r="DU78" s="755"/>
      <c r="DV78" s="756"/>
      <c r="DW78" s="757"/>
      <c r="DX78" s="757"/>
      <c r="DY78" s="757"/>
      <c r="DZ78" s="759"/>
      <c r="EA78" s="48"/>
    </row>
    <row r="79" spans="1:131" ht="26.25" customHeight="1" x14ac:dyDescent="0.15">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6"/>
      <c r="BT79" s="757"/>
      <c r="BU79" s="757"/>
      <c r="BV79" s="757"/>
      <c r="BW79" s="757"/>
      <c r="BX79" s="757"/>
      <c r="BY79" s="757"/>
      <c r="BZ79" s="757"/>
      <c r="CA79" s="757"/>
      <c r="CB79" s="757"/>
      <c r="CC79" s="757"/>
      <c r="CD79" s="757"/>
      <c r="CE79" s="757"/>
      <c r="CF79" s="757"/>
      <c r="CG79" s="758"/>
      <c r="CH79" s="753"/>
      <c r="CI79" s="754"/>
      <c r="CJ79" s="754"/>
      <c r="CK79" s="754"/>
      <c r="CL79" s="755"/>
      <c r="CM79" s="753"/>
      <c r="CN79" s="754"/>
      <c r="CO79" s="754"/>
      <c r="CP79" s="754"/>
      <c r="CQ79" s="755"/>
      <c r="CR79" s="753"/>
      <c r="CS79" s="754"/>
      <c r="CT79" s="754"/>
      <c r="CU79" s="754"/>
      <c r="CV79" s="755"/>
      <c r="CW79" s="753"/>
      <c r="CX79" s="754"/>
      <c r="CY79" s="754"/>
      <c r="CZ79" s="754"/>
      <c r="DA79" s="755"/>
      <c r="DB79" s="753"/>
      <c r="DC79" s="754"/>
      <c r="DD79" s="754"/>
      <c r="DE79" s="754"/>
      <c r="DF79" s="755"/>
      <c r="DG79" s="753"/>
      <c r="DH79" s="754"/>
      <c r="DI79" s="754"/>
      <c r="DJ79" s="754"/>
      <c r="DK79" s="755"/>
      <c r="DL79" s="753"/>
      <c r="DM79" s="754"/>
      <c r="DN79" s="754"/>
      <c r="DO79" s="754"/>
      <c r="DP79" s="755"/>
      <c r="DQ79" s="753"/>
      <c r="DR79" s="754"/>
      <c r="DS79" s="754"/>
      <c r="DT79" s="754"/>
      <c r="DU79" s="755"/>
      <c r="DV79" s="756"/>
      <c r="DW79" s="757"/>
      <c r="DX79" s="757"/>
      <c r="DY79" s="757"/>
      <c r="DZ79" s="759"/>
      <c r="EA79" s="48"/>
    </row>
    <row r="80" spans="1:131" ht="26.25" customHeight="1" x14ac:dyDescent="0.15">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6"/>
      <c r="BT80" s="757"/>
      <c r="BU80" s="757"/>
      <c r="BV80" s="757"/>
      <c r="BW80" s="757"/>
      <c r="BX80" s="757"/>
      <c r="BY80" s="757"/>
      <c r="BZ80" s="757"/>
      <c r="CA80" s="757"/>
      <c r="CB80" s="757"/>
      <c r="CC80" s="757"/>
      <c r="CD80" s="757"/>
      <c r="CE80" s="757"/>
      <c r="CF80" s="757"/>
      <c r="CG80" s="758"/>
      <c r="CH80" s="753"/>
      <c r="CI80" s="754"/>
      <c r="CJ80" s="754"/>
      <c r="CK80" s="754"/>
      <c r="CL80" s="755"/>
      <c r="CM80" s="753"/>
      <c r="CN80" s="754"/>
      <c r="CO80" s="754"/>
      <c r="CP80" s="754"/>
      <c r="CQ80" s="755"/>
      <c r="CR80" s="753"/>
      <c r="CS80" s="754"/>
      <c r="CT80" s="754"/>
      <c r="CU80" s="754"/>
      <c r="CV80" s="755"/>
      <c r="CW80" s="753"/>
      <c r="CX80" s="754"/>
      <c r="CY80" s="754"/>
      <c r="CZ80" s="754"/>
      <c r="DA80" s="755"/>
      <c r="DB80" s="753"/>
      <c r="DC80" s="754"/>
      <c r="DD80" s="754"/>
      <c r="DE80" s="754"/>
      <c r="DF80" s="755"/>
      <c r="DG80" s="753"/>
      <c r="DH80" s="754"/>
      <c r="DI80" s="754"/>
      <c r="DJ80" s="754"/>
      <c r="DK80" s="755"/>
      <c r="DL80" s="753"/>
      <c r="DM80" s="754"/>
      <c r="DN80" s="754"/>
      <c r="DO80" s="754"/>
      <c r="DP80" s="755"/>
      <c r="DQ80" s="753"/>
      <c r="DR80" s="754"/>
      <c r="DS80" s="754"/>
      <c r="DT80" s="754"/>
      <c r="DU80" s="755"/>
      <c r="DV80" s="756"/>
      <c r="DW80" s="757"/>
      <c r="DX80" s="757"/>
      <c r="DY80" s="757"/>
      <c r="DZ80" s="759"/>
      <c r="EA80" s="48"/>
    </row>
    <row r="81" spans="1:131" ht="26.25" customHeight="1" x14ac:dyDescent="0.15">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6"/>
      <c r="BT81" s="757"/>
      <c r="BU81" s="757"/>
      <c r="BV81" s="757"/>
      <c r="BW81" s="757"/>
      <c r="BX81" s="757"/>
      <c r="BY81" s="757"/>
      <c r="BZ81" s="757"/>
      <c r="CA81" s="757"/>
      <c r="CB81" s="757"/>
      <c r="CC81" s="757"/>
      <c r="CD81" s="757"/>
      <c r="CE81" s="757"/>
      <c r="CF81" s="757"/>
      <c r="CG81" s="758"/>
      <c r="CH81" s="753"/>
      <c r="CI81" s="754"/>
      <c r="CJ81" s="754"/>
      <c r="CK81" s="754"/>
      <c r="CL81" s="755"/>
      <c r="CM81" s="753"/>
      <c r="CN81" s="754"/>
      <c r="CO81" s="754"/>
      <c r="CP81" s="754"/>
      <c r="CQ81" s="755"/>
      <c r="CR81" s="753"/>
      <c r="CS81" s="754"/>
      <c r="CT81" s="754"/>
      <c r="CU81" s="754"/>
      <c r="CV81" s="755"/>
      <c r="CW81" s="753"/>
      <c r="CX81" s="754"/>
      <c r="CY81" s="754"/>
      <c r="CZ81" s="754"/>
      <c r="DA81" s="755"/>
      <c r="DB81" s="753"/>
      <c r="DC81" s="754"/>
      <c r="DD81" s="754"/>
      <c r="DE81" s="754"/>
      <c r="DF81" s="755"/>
      <c r="DG81" s="753"/>
      <c r="DH81" s="754"/>
      <c r="DI81" s="754"/>
      <c r="DJ81" s="754"/>
      <c r="DK81" s="755"/>
      <c r="DL81" s="753"/>
      <c r="DM81" s="754"/>
      <c r="DN81" s="754"/>
      <c r="DO81" s="754"/>
      <c r="DP81" s="755"/>
      <c r="DQ81" s="753"/>
      <c r="DR81" s="754"/>
      <c r="DS81" s="754"/>
      <c r="DT81" s="754"/>
      <c r="DU81" s="755"/>
      <c r="DV81" s="756"/>
      <c r="DW81" s="757"/>
      <c r="DX81" s="757"/>
      <c r="DY81" s="757"/>
      <c r="DZ81" s="759"/>
      <c r="EA81" s="48"/>
    </row>
    <row r="82" spans="1:131" ht="26.25" customHeight="1" x14ac:dyDescent="0.15">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6"/>
      <c r="BT82" s="757"/>
      <c r="BU82" s="757"/>
      <c r="BV82" s="757"/>
      <c r="BW82" s="757"/>
      <c r="BX82" s="757"/>
      <c r="BY82" s="757"/>
      <c r="BZ82" s="757"/>
      <c r="CA82" s="757"/>
      <c r="CB82" s="757"/>
      <c r="CC82" s="757"/>
      <c r="CD82" s="757"/>
      <c r="CE82" s="757"/>
      <c r="CF82" s="757"/>
      <c r="CG82" s="758"/>
      <c r="CH82" s="753"/>
      <c r="CI82" s="754"/>
      <c r="CJ82" s="754"/>
      <c r="CK82" s="754"/>
      <c r="CL82" s="755"/>
      <c r="CM82" s="753"/>
      <c r="CN82" s="754"/>
      <c r="CO82" s="754"/>
      <c r="CP82" s="754"/>
      <c r="CQ82" s="755"/>
      <c r="CR82" s="753"/>
      <c r="CS82" s="754"/>
      <c r="CT82" s="754"/>
      <c r="CU82" s="754"/>
      <c r="CV82" s="755"/>
      <c r="CW82" s="753"/>
      <c r="CX82" s="754"/>
      <c r="CY82" s="754"/>
      <c r="CZ82" s="754"/>
      <c r="DA82" s="755"/>
      <c r="DB82" s="753"/>
      <c r="DC82" s="754"/>
      <c r="DD82" s="754"/>
      <c r="DE82" s="754"/>
      <c r="DF82" s="755"/>
      <c r="DG82" s="753"/>
      <c r="DH82" s="754"/>
      <c r="DI82" s="754"/>
      <c r="DJ82" s="754"/>
      <c r="DK82" s="755"/>
      <c r="DL82" s="753"/>
      <c r="DM82" s="754"/>
      <c r="DN82" s="754"/>
      <c r="DO82" s="754"/>
      <c r="DP82" s="755"/>
      <c r="DQ82" s="753"/>
      <c r="DR82" s="754"/>
      <c r="DS82" s="754"/>
      <c r="DT82" s="754"/>
      <c r="DU82" s="755"/>
      <c r="DV82" s="756"/>
      <c r="DW82" s="757"/>
      <c r="DX82" s="757"/>
      <c r="DY82" s="757"/>
      <c r="DZ82" s="759"/>
      <c r="EA82" s="48"/>
    </row>
    <row r="83" spans="1:131" ht="26.25" customHeight="1" x14ac:dyDescent="0.15">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6"/>
      <c r="BT83" s="757"/>
      <c r="BU83" s="757"/>
      <c r="BV83" s="757"/>
      <c r="BW83" s="757"/>
      <c r="BX83" s="757"/>
      <c r="BY83" s="757"/>
      <c r="BZ83" s="757"/>
      <c r="CA83" s="757"/>
      <c r="CB83" s="757"/>
      <c r="CC83" s="757"/>
      <c r="CD83" s="757"/>
      <c r="CE83" s="757"/>
      <c r="CF83" s="757"/>
      <c r="CG83" s="758"/>
      <c r="CH83" s="753"/>
      <c r="CI83" s="754"/>
      <c r="CJ83" s="754"/>
      <c r="CK83" s="754"/>
      <c r="CL83" s="755"/>
      <c r="CM83" s="753"/>
      <c r="CN83" s="754"/>
      <c r="CO83" s="754"/>
      <c r="CP83" s="754"/>
      <c r="CQ83" s="755"/>
      <c r="CR83" s="753"/>
      <c r="CS83" s="754"/>
      <c r="CT83" s="754"/>
      <c r="CU83" s="754"/>
      <c r="CV83" s="755"/>
      <c r="CW83" s="753"/>
      <c r="CX83" s="754"/>
      <c r="CY83" s="754"/>
      <c r="CZ83" s="754"/>
      <c r="DA83" s="755"/>
      <c r="DB83" s="753"/>
      <c r="DC83" s="754"/>
      <c r="DD83" s="754"/>
      <c r="DE83" s="754"/>
      <c r="DF83" s="755"/>
      <c r="DG83" s="753"/>
      <c r="DH83" s="754"/>
      <c r="DI83" s="754"/>
      <c r="DJ83" s="754"/>
      <c r="DK83" s="755"/>
      <c r="DL83" s="753"/>
      <c r="DM83" s="754"/>
      <c r="DN83" s="754"/>
      <c r="DO83" s="754"/>
      <c r="DP83" s="755"/>
      <c r="DQ83" s="753"/>
      <c r="DR83" s="754"/>
      <c r="DS83" s="754"/>
      <c r="DT83" s="754"/>
      <c r="DU83" s="755"/>
      <c r="DV83" s="756"/>
      <c r="DW83" s="757"/>
      <c r="DX83" s="757"/>
      <c r="DY83" s="757"/>
      <c r="DZ83" s="759"/>
      <c r="EA83" s="48"/>
    </row>
    <row r="84" spans="1:131" ht="26.25" customHeight="1" x14ac:dyDescent="0.15">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6"/>
      <c r="BT84" s="757"/>
      <c r="BU84" s="757"/>
      <c r="BV84" s="757"/>
      <c r="BW84" s="757"/>
      <c r="BX84" s="757"/>
      <c r="BY84" s="757"/>
      <c r="BZ84" s="757"/>
      <c r="CA84" s="757"/>
      <c r="CB84" s="757"/>
      <c r="CC84" s="757"/>
      <c r="CD84" s="757"/>
      <c r="CE84" s="757"/>
      <c r="CF84" s="757"/>
      <c r="CG84" s="758"/>
      <c r="CH84" s="753"/>
      <c r="CI84" s="754"/>
      <c r="CJ84" s="754"/>
      <c r="CK84" s="754"/>
      <c r="CL84" s="755"/>
      <c r="CM84" s="753"/>
      <c r="CN84" s="754"/>
      <c r="CO84" s="754"/>
      <c r="CP84" s="754"/>
      <c r="CQ84" s="755"/>
      <c r="CR84" s="753"/>
      <c r="CS84" s="754"/>
      <c r="CT84" s="754"/>
      <c r="CU84" s="754"/>
      <c r="CV84" s="755"/>
      <c r="CW84" s="753"/>
      <c r="CX84" s="754"/>
      <c r="CY84" s="754"/>
      <c r="CZ84" s="754"/>
      <c r="DA84" s="755"/>
      <c r="DB84" s="753"/>
      <c r="DC84" s="754"/>
      <c r="DD84" s="754"/>
      <c r="DE84" s="754"/>
      <c r="DF84" s="755"/>
      <c r="DG84" s="753"/>
      <c r="DH84" s="754"/>
      <c r="DI84" s="754"/>
      <c r="DJ84" s="754"/>
      <c r="DK84" s="755"/>
      <c r="DL84" s="753"/>
      <c r="DM84" s="754"/>
      <c r="DN84" s="754"/>
      <c r="DO84" s="754"/>
      <c r="DP84" s="755"/>
      <c r="DQ84" s="753"/>
      <c r="DR84" s="754"/>
      <c r="DS84" s="754"/>
      <c r="DT84" s="754"/>
      <c r="DU84" s="755"/>
      <c r="DV84" s="756"/>
      <c r="DW84" s="757"/>
      <c r="DX84" s="757"/>
      <c r="DY84" s="757"/>
      <c r="DZ84" s="759"/>
      <c r="EA84" s="48"/>
    </row>
    <row r="85" spans="1:131" ht="26.25" customHeight="1" x14ac:dyDescent="0.15">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6"/>
      <c r="BT85" s="757"/>
      <c r="BU85" s="757"/>
      <c r="BV85" s="757"/>
      <c r="BW85" s="757"/>
      <c r="BX85" s="757"/>
      <c r="BY85" s="757"/>
      <c r="BZ85" s="757"/>
      <c r="CA85" s="757"/>
      <c r="CB85" s="757"/>
      <c r="CC85" s="757"/>
      <c r="CD85" s="757"/>
      <c r="CE85" s="757"/>
      <c r="CF85" s="757"/>
      <c r="CG85" s="758"/>
      <c r="CH85" s="753"/>
      <c r="CI85" s="754"/>
      <c r="CJ85" s="754"/>
      <c r="CK85" s="754"/>
      <c r="CL85" s="755"/>
      <c r="CM85" s="753"/>
      <c r="CN85" s="754"/>
      <c r="CO85" s="754"/>
      <c r="CP85" s="754"/>
      <c r="CQ85" s="755"/>
      <c r="CR85" s="753"/>
      <c r="CS85" s="754"/>
      <c r="CT85" s="754"/>
      <c r="CU85" s="754"/>
      <c r="CV85" s="755"/>
      <c r="CW85" s="753"/>
      <c r="CX85" s="754"/>
      <c r="CY85" s="754"/>
      <c r="CZ85" s="754"/>
      <c r="DA85" s="755"/>
      <c r="DB85" s="753"/>
      <c r="DC85" s="754"/>
      <c r="DD85" s="754"/>
      <c r="DE85" s="754"/>
      <c r="DF85" s="755"/>
      <c r="DG85" s="753"/>
      <c r="DH85" s="754"/>
      <c r="DI85" s="754"/>
      <c r="DJ85" s="754"/>
      <c r="DK85" s="755"/>
      <c r="DL85" s="753"/>
      <c r="DM85" s="754"/>
      <c r="DN85" s="754"/>
      <c r="DO85" s="754"/>
      <c r="DP85" s="755"/>
      <c r="DQ85" s="753"/>
      <c r="DR85" s="754"/>
      <c r="DS85" s="754"/>
      <c r="DT85" s="754"/>
      <c r="DU85" s="755"/>
      <c r="DV85" s="756"/>
      <c r="DW85" s="757"/>
      <c r="DX85" s="757"/>
      <c r="DY85" s="757"/>
      <c r="DZ85" s="759"/>
      <c r="EA85" s="48"/>
    </row>
    <row r="86" spans="1:131" ht="26.25" customHeight="1" x14ac:dyDescent="0.15">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6"/>
      <c r="BT86" s="757"/>
      <c r="BU86" s="757"/>
      <c r="BV86" s="757"/>
      <c r="BW86" s="757"/>
      <c r="BX86" s="757"/>
      <c r="BY86" s="757"/>
      <c r="BZ86" s="757"/>
      <c r="CA86" s="757"/>
      <c r="CB86" s="757"/>
      <c r="CC86" s="757"/>
      <c r="CD86" s="757"/>
      <c r="CE86" s="757"/>
      <c r="CF86" s="757"/>
      <c r="CG86" s="758"/>
      <c r="CH86" s="753"/>
      <c r="CI86" s="754"/>
      <c r="CJ86" s="754"/>
      <c r="CK86" s="754"/>
      <c r="CL86" s="755"/>
      <c r="CM86" s="753"/>
      <c r="CN86" s="754"/>
      <c r="CO86" s="754"/>
      <c r="CP86" s="754"/>
      <c r="CQ86" s="755"/>
      <c r="CR86" s="753"/>
      <c r="CS86" s="754"/>
      <c r="CT86" s="754"/>
      <c r="CU86" s="754"/>
      <c r="CV86" s="755"/>
      <c r="CW86" s="753"/>
      <c r="CX86" s="754"/>
      <c r="CY86" s="754"/>
      <c r="CZ86" s="754"/>
      <c r="DA86" s="755"/>
      <c r="DB86" s="753"/>
      <c r="DC86" s="754"/>
      <c r="DD86" s="754"/>
      <c r="DE86" s="754"/>
      <c r="DF86" s="755"/>
      <c r="DG86" s="753"/>
      <c r="DH86" s="754"/>
      <c r="DI86" s="754"/>
      <c r="DJ86" s="754"/>
      <c r="DK86" s="755"/>
      <c r="DL86" s="753"/>
      <c r="DM86" s="754"/>
      <c r="DN86" s="754"/>
      <c r="DO86" s="754"/>
      <c r="DP86" s="755"/>
      <c r="DQ86" s="753"/>
      <c r="DR86" s="754"/>
      <c r="DS86" s="754"/>
      <c r="DT86" s="754"/>
      <c r="DU86" s="755"/>
      <c r="DV86" s="756"/>
      <c r="DW86" s="757"/>
      <c r="DX86" s="757"/>
      <c r="DY86" s="757"/>
      <c r="DZ86" s="759"/>
      <c r="EA86" s="48"/>
    </row>
    <row r="87" spans="1:131" ht="26.25" customHeight="1" x14ac:dyDescent="0.15">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6"/>
      <c r="BT87" s="757"/>
      <c r="BU87" s="757"/>
      <c r="BV87" s="757"/>
      <c r="BW87" s="757"/>
      <c r="BX87" s="757"/>
      <c r="BY87" s="757"/>
      <c r="BZ87" s="757"/>
      <c r="CA87" s="757"/>
      <c r="CB87" s="757"/>
      <c r="CC87" s="757"/>
      <c r="CD87" s="757"/>
      <c r="CE87" s="757"/>
      <c r="CF87" s="757"/>
      <c r="CG87" s="758"/>
      <c r="CH87" s="753"/>
      <c r="CI87" s="754"/>
      <c r="CJ87" s="754"/>
      <c r="CK87" s="754"/>
      <c r="CL87" s="755"/>
      <c r="CM87" s="753"/>
      <c r="CN87" s="754"/>
      <c r="CO87" s="754"/>
      <c r="CP87" s="754"/>
      <c r="CQ87" s="755"/>
      <c r="CR87" s="753"/>
      <c r="CS87" s="754"/>
      <c r="CT87" s="754"/>
      <c r="CU87" s="754"/>
      <c r="CV87" s="755"/>
      <c r="CW87" s="753"/>
      <c r="CX87" s="754"/>
      <c r="CY87" s="754"/>
      <c r="CZ87" s="754"/>
      <c r="DA87" s="755"/>
      <c r="DB87" s="753"/>
      <c r="DC87" s="754"/>
      <c r="DD87" s="754"/>
      <c r="DE87" s="754"/>
      <c r="DF87" s="755"/>
      <c r="DG87" s="753"/>
      <c r="DH87" s="754"/>
      <c r="DI87" s="754"/>
      <c r="DJ87" s="754"/>
      <c r="DK87" s="755"/>
      <c r="DL87" s="753"/>
      <c r="DM87" s="754"/>
      <c r="DN87" s="754"/>
      <c r="DO87" s="754"/>
      <c r="DP87" s="755"/>
      <c r="DQ87" s="753"/>
      <c r="DR87" s="754"/>
      <c r="DS87" s="754"/>
      <c r="DT87" s="754"/>
      <c r="DU87" s="755"/>
      <c r="DV87" s="756"/>
      <c r="DW87" s="757"/>
      <c r="DX87" s="757"/>
      <c r="DY87" s="757"/>
      <c r="DZ87" s="759"/>
      <c r="EA87" s="48"/>
    </row>
    <row r="88" spans="1:131" ht="26.25" customHeight="1" x14ac:dyDescent="0.15">
      <c r="A88" s="53" t="s">
        <v>254</v>
      </c>
      <c r="B88" s="712" t="s">
        <v>187</v>
      </c>
      <c r="C88" s="713"/>
      <c r="D88" s="713"/>
      <c r="E88" s="713"/>
      <c r="F88" s="713"/>
      <c r="G88" s="713"/>
      <c r="H88" s="713"/>
      <c r="I88" s="713"/>
      <c r="J88" s="713"/>
      <c r="K88" s="713"/>
      <c r="L88" s="713"/>
      <c r="M88" s="713"/>
      <c r="N88" s="713"/>
      <c r="O88" s="713"/>
      <c r="P88" s="714"/>
      <c r="Q88" s="750"/>
      <c r="R88" s="721"/>
      <c r="S88" s="721"/>
      <c r="T88" s="721"/>
      <c r="U88" s="721"/>
      <c r="V88" s="721"/>
      <c r="W88" s="721"/>
      <c r="X88" s="721"/>
      <c r="Y88" s="721"/>
      <c r="Z88" s="721"/>
      <c r="AA88" s="721"/>
      <c r="AB88" s="721"/>
      <c r="AC88" s="721"/>
      <c r="AD88" s="721"/>
      <c r="AE88" s="721"/>
      <c r="AF88" s="716"/>
      <c r="AG88" s="716"/>
      <c r="AH88" s="716"/>
      <c r="AI88" s="716"/>
      <c r="AJ88" s="716"/>
      <c r="AK88" s="721"/>
      <c r="AL88" s="721"/>
      <c r="AM88" s="721"/>
      <c r="AN88" s="721"/>
      <c r="AO88" s="721"/>
      <c r="AP88" s="716"/>
      <c r="AQ88" s="716"/>
      <c r="AR88" s="716"/>
      <c r="AS88" s="716"/>
      <c r="AT88" s="716"/>
      <c r="AU88" s="716"/>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6"/>
      <c r="BT88" s="757"/>
      <c r="BU88" s="757"/>
      <c r="BV88" s="757"/>
      <c r="BW88" s="757"/>
      <c r="BX88" s="757"/>
      <c r="BY88" s="757"/>
      <c r="BZ88" s="757"/>
      <c r="CA88" s="757"/>
      <c r="CB88" s="757"/>
      <c r="CC88" s="757"/>
      <c r="CD88" s="757"/>
      <c r="CE88" s="757"/>
      <c r="CF88" s="757"/>
      <c r="CG88" s="758"/>
      <c r="CH88" s="753"/>
      <c r="CI88" s="754"/>
      <c r="CJ88" s="754"/>
      <c r="CK88" s="754"/>
      <c r="CL88" s="755"/>
      <c r="CM88" s="753"/>
      <c r="CN88" s="754"/>
      <c r="CO88" s="754"/>
      <c r="CP88" s="754"/>
      <c r="CQ88" s="755"/>
      <c r="CR88" s="753"/>
      <c r="CS88" s="754"/>
      <c r="CT88" s="754"/>
      <c r="CU88" s="754"/>
      <c r="CV88" s="755"/>
      <c r="CW88" s="753"/>
      <c r="CX88" s="754"/>
      <c r="CY88" s="754"/>
      <c r="CZ88" s="754"/>
      <c r="DA88" s="755"/>
      <c r="DB88" s="753"/>
      <c r="DC88" s="754"/>
      <c r="DD88" s="754"/>
      <c r="DE88" s="754"/>
      <c r="DF88" s="755"/>
      <c r="DG88" s="753"/>
      <c r="DH88" s="754"/>
      <c r="DI88" s="754"/>
      <c r="DJ88" s="754"/>
      <c r="DK88" s="755"/>
      <c r="DL88" s="753"/>
      <c r="DM88" s="754"/>
      <c r="DN88" s="754"/>
      <c r="DO88" s="754"/>
      <c r="DP88" s="755"/>
      <c r="DQ88" s="753"/>
      <c r="DR88" s="754"/>
      <c r="DS88" s="754"/>
      <c r="DT88" s="754"/>
      <c r="DU88" s="755"/>
      <c r="DV88" s="756"/>
      <c r="DW88" s="757"/>
      <c r="DX88" s="757"/>
      <c r="DY88" s="757"/>
      <c r="DZ88" s="759"/>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6"/>
      <c r="BT89" s="757"/>
      <c r="BU89" s="757"/>
      <c r="BV89" s="757"/>
      <c r="BW89" s="757"/>
      <c r="BX89" s="757"/>
      <c r="BY89" s="757"/>
      <c r="BZ89" s="757"/>
      <c r="CA89" s="757"/>
      <c r="CB89" s="757"/>
      <c r="CC89" s="757"/>
      <c r="CD89" s="757"/>
      <c r="CE89" s="757"/>
      <c r="CF89" s="757"/>
      <c r="CG89" s="758"/>
      <c r="CH89" s="753"/>
      <c r="CI89" s="754"/>
      <c r="CJ89" s="754"/>
      <c r="CK89" s="754"/>
      <c r="CL89" s="755"/>
      <c r="CM89" s="753"/>
      <c r="CN89" s="754"/>
      <c r="CO89" s="754"/>
      <c r="CP89" s="754"/>
      <c r="CQ89" s="755"/>
      <c r="CR89" s="753"/>
      <c r="CS89" s="754"/>
      <c r="CT89" s="754"/>
      <c r="CU89" s="754"/>
      <c r="CV89" s="755"/>
      <c r="CW89" s="753"/>
      <c r="CX89" s="754"/>
      <c r="CY89" s="754"/>
      <c r="CZ89" s="754"/>
      <c r="DA89" s="755"/>
      <c r="DB89" s="753"/>
      <c r="DC89" s="754"/>
      <c r="DD89" s="754"/>
      <c r="DE89" s="754"/>
      <c r="DF89" s="755"/>
      <c r="DG89" s="753"/>
      <c r="DH89" s="754"/>
      <c r="DI89" s="754"/>
      <c r="DJ89" s="754"/>
      <c r="DK89" s="755"/>
      <c r="DL89" s="753"/>
      <c r="DM89" s="754"/>
      <c r="DN89" s="754"/>
      <c r="DO89" s="754"/>
      <c r="DP89" s="755"/>
      <c r="DQ89" s="753"/>
      <c r="DR89" s="754"/>
      <c r="DS89" s="754"/>
      <c r="DT89" s="754"/>
      <c r="DU89" s="755"/>
      <c r="DV89" s="756"/>
      <c r="DW89" s="757"/>
      <c r="DX89" s="757"/>
      <c r="DY89" s="757"/>
      <c r="DZ89" s="759"/>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6"/>
      <c r="BT90" s="757"/>
      <c r="BU90" s="757"/>
      <c r="BV90" s="757"/>
      <c r="BW90" s="757"/>
      <c r="BX90" s="757"/>
      <c r="BY90" s="757"/>
      <c r="BZ90" s="757"/>
      <c r="CA90" s="757"/>
      <c r="CB90" s="757"/>
      <c r="CC90" s="757"/>
      <c r="CD90" s="757"/>
      <c r="CE90" s="757"/>
      <c r="CF90" s="757"/>
      <c r="CG90" s="758"/>
      <c r="CH90" s="753"/>
      <c r="CI90" s="754"/>
      <c r="CJ90" s="754"/>
      <c r="CK90" s="754"/>
      <c r="CL90" s="755"/>
      <c r="CM90" s="753"/>
      <c r="CN90" s="754"/>
      <c r="CO90" s="754"/>
      <c r="CP90" s="754"/>
      <c r="CQ90" s="755"/>
      <c r="CR90" s="753"/>
      <c r="CS90" s="754"/>
      <c r="CT90" s="754"/>
      <c r="CU90" s="754"/>
      <c r="CV90" s="755"/>
      <c r="CW90" s="753"/>
      <c r="CX90" s="754"/>
      <c r="CY90" s="754"/>
      <c r="CZ90" s="754"/>
      <c r="DA90" s="755"/>
      <c r="DB90" s="753"/>
      <c r="DC90" s="754"/>
      <c r="DD90" s="754"/>
      <c r="DE90" s="754"/>
      <c r="DF90" s="755"/>
      <c r="DG90" s="753"/>
      <c r="DH90" s="754"/>
      <c r="DI90" s="754"/>
      <c r="DJ90" s="754"/>
      <c r="DK90" s="755"/>
      <c r="DL90" s="753"/>
      <c r="DM90" s="754"/>
      <c r="DN90" s="754"/>
      <c r="DO90" s="754"/>
      <c r="DP90" s="755"/>
      <c r="DQ90" s="753"/>
      <c r="DR90" s="754"/>
      <c r="DS90" s="754"/>
      <c r="DT90" s="754"/>
      <c r="DU90" s="755"/>
      <c r="DV90" s="756"/>
      <c r="DW90" s="757"/>
      <c r="DX90" s="757"/>
      <c r="DY90" s="757"/>
      <c r="DZ90" s="759"/>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6"/>
      <c r="BT91" s="757"/>
      <c r="BU91" s="757"/>
      <c r="BV91" s="757"/>
      <c r="BW91" s="757"/>
      <c r="BX91" s="757"/>
      <c r="BY91" s="757"/>
      <c r="BZ91" s="757"/>
      <c r="CA91" s="757"/>
      <c r="CB91" s="757"/>
      <c r="CC91" s="757"/>
      <c r="CD91" s="757"/>
      <c r="CE91" s="757"/>
      <c r="CF91" s="757"/>
      <c r="CG91" s="758"/>
      <c r="CH91" s="753"/>
      <c r="CI91" s="754"/>
      <c r="CJ91" s="754"/>
      <c r="CK91" s="754"/>
      <c r="CL91" s="755"/>
      <c r="CM91" s="753"/>
      <c r="CN91" s="754"/>
      <c r="CO91" s="754"/>
      <c r="CP91" s="754"/>
      <c r="CQ91" s="755"/>
      <c r="CR91" s="753"/>
      <c r="CS91" s="754"/>
      <c r="CT91" s="754"/>
      <c r="CU91" s="754"/>
      <c r="CV91" s="755"/>
      <c r="CW91" s="753"/>
      <c r="CX91" s="754"/>
      <c r="CY91" s="754"/>
      <c r="CZ91" s="754"/>
      <c r="DA91" s="755"/>
      <c r="DB91" s="753"/>
      <c r="DC91" s="754"/>
      <c r="DD91" s="754"/>
      <c r="DE91" s="754"/>
      <c r="DF91" s="755"/>
      <c r="DG91" s="753"/>
      <c r="DH91" s="754"/>
      <c r="DI91" s="754"/>
      <c r="DJ91" s="754"/>
      <c r="DK91" s="755"/>
      <c r="DL91" s="753"/>
      <c r="DM91" s="754"/>
      <c r="DN91" s="754"/>
      <c r="DO91" s="754"/>
      <c r="DP91" s="755"/>
      <c r="DQ91" s="753"/>
      <c r="DR91" s="754"/>
      <c r="DS91" s="754"/>
      <c r="DT91" s="754"/>
      <c r="DU91" s="755"/>
      <c r="DV91" s="756"/>
      <c r="DW91" s="757"/>
      <c r="DX91" s="757"/>
      <c r="DY91" s="757"/>
      <c r="DZ91" s="759"/>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6"/>
      <c r="BT92" s="757"/>
      <c r="BU92" s="757"/>
      <c r="BV92" s="757"/>
      <c r="BW92" s="757"/>
      <c r="BX92" s="757"/>
      <c r="BY92" s="757"/>
      <c r="BZ92" s="757"/>
      <c r="CA92" s="757"/>
      <c r="CB92" s="757"/>
      <c r="CC92" s="757"/>
      <c r="CD92" s="757"/>
      <c r="CE92" s="757"/>
      <c r="CF92" s="757"/>
      <c r="CG92" s="758"/>
      <c r="CH92" s="753"/>
      <c r="CI92" s="754"/>
      <c r="CJ92" s="754"/>
      <c r="CK92" s="754"/>
      <c r="CL92" s="755"/>
      <c r="CM92" s="753"/>
      <c r="CN92" s="754"/>
      <c r="CO92" s="754"/>
      <c r="CP92" s="754"/>
      <c r="CQ92" s="755"/>
      <c r="CR92" s="753"/>
      <c r="CS92" s="754"/>
      <c r="CT92" s="754"/>
      <c r="CU92" s="754"/>
      <c r="CV92" s="755"/>
      <c r="CW92" s="753"/>
      <c r="CX92" s="754"/>
      <c r="CY92" s="754"/>
      <c r="CZ92" s="754"/>
      <c r="DA92" s="755"/>
      <c r="DB92" s="753"/>
      <c r="DC92" s="754"/>
      <c r="DD92" s="754"/>
      <c r="DE92" s="754"/>
      <c r="DF92" s="755"/>
      <c r="DG92" s="753"/>
      <c r="DH92" s="754"/>
      <c r="DI92" s="754"/>
      <c r="DJ92" s="754"/>
      <c r="DK92" s="755"/>
      <c r="DL92" s="753"/>
      <c r="DM92" s="754"/>
      <c r="DN92" s="754"/>
      <c r="DO92" s="754"/>
      <c r="DP92" s="755"/>
      <c r="DQ92" s="753"/>
      <c r="DR92" s="754"/>
      <c r="DS92" s="754"/>
      <c r="DT92" s="754"/>
      <c r="DU92" s="755"/>
      <c r="DV92" s="756"/>
      <c r="DW92" s="757"/>
      <c r="DX92" s="757"/>
      <c r="DY92" s="757"/>
      <c r="DZ92" s="759"/>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6"/>
      <c r="BT93" s="757"/>
      <c r="BU93" s="757"/>
      <c r="BV93" s="757"/>
      <c r="BW93" s="757"/>
      <c r="BX93" s="757"/>
      <c r="BY93" s="757"/>
      <c r="BZ93" s="757"/>
      <c r="CA93" s="757"/>
      <c r="CB93" s="757"/>
      <c r="CC93" s="757"/>
      <c r="CD93" s="757"/>
      <c r="CE93" s="757"/>
      <c r="CF93" s="757"/>
      <c r="CG93" s="758"/>
      <c r="CH93" s="753"/>
      <c r="CI93" s="754"/>
      <c r="CJ93" s="754"/>
      <c r="CK93" s="754"/>
      <c r="CL93" s="755"/>
      <c r="CM93" s="753"/>
      <c r="CN93" s="754"/>
      <c r="CO93" s="754"/>
      <c r="CP93" s="754"/>
      <c r="CQ93" s="755"/>
      <c r="CR93" s="753"/>
      <c r="CS93" s="754"/>
      <c r="CT93" s="754"/>
      <c r="CU93" s="754"/>
      <c r="CV93" s="755"/>
      <c r="CW93" s="753"/>
      <c r="CX93" s="754"/>
      <c r="CY93" s="754"/>
      <c r="CZ93" s="754"/>
      <c r="DA93" s="755"/>
      <c r="DB93" s="753"/>
      <c r="DC93" s="754"/>
      <c r="DD93" s="754"/>
      <c r="DE93" s="754"/>
      <c r="DF93" s="755"/>
      <c r="DG93" s="753"/>
      <c r="DH93" s="754"/>
      <c r="DI93" s="754"/>
      <c r="DJ93" s="754"/>
      <c r="DK93" s="755"/>
      <c r="DL93" s="753"/>
      <c r="DM93" s="754"/>
      <c r="DN93" s="754"/>
      <c r="DO93" s="754"/>
      <c r="DP93" s="755"/>
      <c r="DQ93" s="753"/>
      <c r="DR93" s="754"/>
      <c r="DS93" s="754"/>
      <c r="DT93" s="754"/>
      <c r="DU93" s="755"/>
      <c r="DV93" s="756"/>
      <c r="DW93" s="757"/>
      <c r="DX93" s="757"/>
      <c r="DY93" s="757"/>
      <c r="DZ93" s="759"/>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6"/>
      <c r="BT94" s="757"/>
      <c r="BU94" s="757"/>
      <c r="BV94" s="757"/>
      <c r="BW94" s="757"/>
      <c r="BX94" s="757"/>
      <c r="BY94" s="757"/>
      <c r="BZ94" s="757"/>
      <c r="CA94" s="757"/>
      <c r="CB94" s="757"/>
      <c r="CC94" s="757"/>
      <c r="CD94" s="757"/>
      <c r="CE94" s="757"/>
      <c r="CF94" s="757"/>
      <c r="CG94" s="758"/>
      <c r="CH94" s="753"/>
      <c r="CI94" s="754"/>
      <c r="CJ94" s="754"/>
      <c r="CK94" s="754"/>
      <c r="CL94" s="755"/>
      <c r="CM94" s="753"/>
      <c r="CN94" s="754"/>
      <c r="CO94" s="754"/>
      <c r="CP94" s="754"/>
      <c r="CQ94" s="755"/>
      <c r="CR94" s="753"/>
      <c r="CS94" s="754"/>
      <c r="CT94" s="754"/>
      <c r="CU94" s="754"/>
      <c r="CV94" s="755"/>
      <c r="CW94" s="753"/>
      <c r="CX94" s="754"/>
      <c r="CY94" s="754"/>
      <c r="CZ94" s="754"/>
      <c r="DA94" s="755"/>
      <c r="DB94" s="753"/>
      <c r="DC94" s="754"/>
      <c r="DD94" s="754"/>
      <c r="DE94" s="754"/>
      <c r="DF94" s="755"/>
      <c r="DG94" s="753"/>
      <c r="DH94" s="754"/>
      <c r="DI94" s="754"/>
      <c r="DJ94" s="754"/>
      <c r="DK94" s="755"/>
      <c r="DL94" s="753"/>
      <c r="DM94" s="754"/>
      <c r="DN94" s="754"/>
      <c r="DO94" s="754"/>
      <c r="DP94" s="755"/>
      <c r="DQ94" s="753"/>
      <c r="DR94" s="754"/>
      <c r="DS94" s="754"/>
      <c r="DT94" s="754"/>
      <c r="DU94" s="755"/>
      <c r="DV94" s="756"/>
      <c r="DW94" s="757"/>
      <c r="DX94" s="757"/>
      <c r="DY94" s="757"/>
      <c r="DZ94" s="759"/>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6"/>
      <c r="BT95" s="757"/>
      <c r="BU95" s="757"/>
      <c r="BV95" s="757"/>
      <c r="BW95" s="757"/>
      <c r="BX95" s="757"/>
      <c r="BY95" s="757"/>
      <c r="BZ95" s="757"/>
      <c r="CA95" s="757"/>
      <c r="CB95" s="757"/>
      <c r="CC95" s="757"/>
      <c r="CD95" s="757"/>
      <c r="CE95" s="757"/>
      <c r="CF95" s="757"/>
      <c r="CG95" s="758"/>
      <c r="CH95" s="753"/>
      <c r="CI95" s="754"/>
      <c r="CJ95" s="754"/>
      <c r="CK95" s="754"/>
      <c r="CL95" s="755"/>
      <c r="CM95" s="753"/>
      <c r="CN95" s="754"/>
      <c r="CO95" s="754"/>
      <c r="CP95" s="754"/>
      <c r="CQ95" s="755"/>
      <c r="CR95" s="753"/>
      <c r="CS95" s="754"/>
      <c r="CT95" s="754"/>
      <c r="CU95" s="754"/>
      <c r="CV95" s="755"/>
      <c r="CW95" s="753"/>
      <c r="CX95" s="754"/>
      <c r="CY95" s="754"/>
      <c r="CZ95" s="754"/>
      <c r="DA95" s="755"/>
      <c r="DB95" s="753"/>
      <c r="DC95" s="754"/>
      <c r="DD95" s="754"/>
      <c r="DE95" s="754"/>
      <c r="DF95" s="755"/>
      <c r="DG95" s="753"/>
      <c r="DH95" s="754"/>
      <c r="DI95" s="754"/>
      <c r="DJ95" s="754"/>
      <c r="DK95" s="755"/>
      <c r="DL95" s="753"/>
      <c r="DM95" s="754"/>
      <c r="DN95" s="754"/>
      <c r="DO95" s="754"/>
      <c r="DP95" s="755"/>
      <c r="DQ95" s="753"/>
      <c r="DR95" s="754"/>
      <c r="DS95" s="754"/>
      <c r="DT95" s="754"/>
      <c r="DU95" s="755"/>
      <c r="DV95" s="756"/>
      <c r="DW95" s="757"/>
      <c r="DX95" s="757"/>
      <c r="DY95" s="757"/>
      <c r="DZ95" s="759"/>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6"/>
      <c r="BT96" s="757"/>
      <c r="BU96" s="757"/>
      <c r="BV96" s="757"/>
      <c r="BW96" s="757"/>
      <c r="BX96" s="757"/>
      <c r="BY96" s="757"/>
      <c r="BZ96" s="757"/>
      <c r="CA96" s="757"/>
      <c r="CB96" s="757"/>
      <c r="CC96" s="757"/>
      <c r="CD96" s="757"/>
      <c r="CE96" s="757"/>
      <c r="CF96" s="757"/>
      <c r="CG96" s="758"/>
      <c r="CH96" s="753"/>
      <c r="CI96" s="754"/>
      <c r="CJ96" s="754"/>
      <c r="CK96" s="754"/>
      <c r="CL96" s="755"/>
      <c r="CM96" s="753"/>
      <c r="CN96" s="754"/>
      <c r="CO96" s="754"/>
      <c r="CP96" s="754"/>
      <c r="CQ96" s="755"/>
      <c r="CR96" s="753"/>
      <c r="CS96" s="754"/>
      <c r="CT96" s="754"/>
      <c r="CU96" s="754"/>
      <c r="CV96" s="755"/>
      <c r="CW96" s="753"/>
      <c r="CX96" s="754"/>
      <c r="CY96" s="754"/>
      <c r="CZ96" s="754"/>
      <c r="DA96" s="755"/>
      <c r="DB96" s="753"/>
      <c r="DC96" s="754"/>
      <c r="DD96" s="754"/>
      <c r="DE96" s="754"/>
      <c r="DF96" s="755"/>
      <c r="DG96" s="753"/>
      <c r="DH96" s="754"/>
      <c r="DI96" s="754"/>
      <c r="DJ96" s="754"/>
      <c r="DK96" s="755"/>
      <c r="DL96" s="753"/>
      <c r="DM96" s="754"/>
      <c r="DN96" s="754"/>
      <c r="DO96" s="754"/>
      <c r="DP96" s="755"/>
      <c r="DQ96" s="753"/>
      <c r="DR96" s="754"/>
      <c r="DS96" s="754"/>
      <c r="DT96" s="754"/>
      <c r="DU96" s="755"/>
      <c r="DV96" s="756"/>
      <c r="DW96" s="757"/>
      <c r="DX96" s="757"/>
      <c r="DY96" s="757"/>
      <c r="DZ96" s="759"/>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6"/>
      <c r="BT97" s="757"/>
      <c r="BU97" s="757"/>
      <c r="BV97" s="757"/>
      <c r="BW97" s="757"/>
      <c r="BX97" s="757"/>
      <c r="BY97" s="757"/>
      <c r="BZ97" s="757"/>
      <c r="CA97" s="757"/>
      <c r="CB97" s="757"/>
      <c r="CC97" s="757"/>
      <c r="CD97" s="757"/>
      <c r="CE97" s="757"/>
      <c r="CF97" s="757"/>
      <c r="CG97" s="758"/>
      <c r="CH97" s="753"/>
      <c r="CI97" s="754"/>
      <c r="CJ97" s="754"/>
      <c r="CK97" s="754"/>
      <c r="CL97" s="755"/>
      <c r="CM97" s="753"/>
      <c r="CN97" s="754"/>
      <c r="CO97" s="754"/>
      <c r="CP97" s="754"/>
      <c r="CQ97" s="755"/>
      <c r="CR97" s="753"/>
      <c r="CS97" s="754"/>
      <c r="CT97" s="754"/>
      <c r="CU97" s="754"/>
      <c r="CV97" s="755"/>
      <c r="CW97" s="753"/>
      <c r="CX97" s="754"/>
      <c r="CY97" s="754"/>
      <c r="CZ97" s="754"/>
      <c r="DA97" s="755"/>
      <c r="DB97" s="753"/>
      <c r="DC97" s="754"/>
      <c r="DD97" s="754"/>
      <c r="DE97" s="754"/>
      <c r="DF97" s="755"/>
      <c r="DG97" s="753"/>
      <c r="DH97" s="754"/>
      <c r="DI97" s="754"/>
      <c r="DJ97" s="754"/>
      <c r="DK97" s="755"/>
      <c r="DL97" s="753"/>
      <c r="DM97" s="754"/>
      <c r="DN97" s="754"/>
      <c r="DO97" s="754"/>
      <c r="DP97" s="755"/>
      <c r="DQ97" s="753"/>
      <c r="DR97" s="754"/>
      <c r="DS97" s="754"/>
      <c r="DT97" s="754"/>
      <c r="DU97" s="755"/>
      <c r="DV97" s="756"/>
      <c r="DW97" s="757"/>
      <c r="DX97" s="757"/>
      <c r="DY97" s="757"/>
      <c r="DZ97" s="759"/>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6"/>
      <c r="BT98" s="757"/>
      <c r="BU98" s="757"/>
      <c r="BV98" s="757"/>
      <c r="BW98" s="757"/>
      <c r="BX98" s="757"/>
      <c r="BY98" s="757"/>
      <c r="BZ98" s="757"/>
      <c r="CA98" s="757"/>
      <c r="CB98" s="757"/>
      <c r="CC98" s="757"/>
      <c r="CD98" s="757"/>
      <c r="CE98" s="757"/>
      <c r="CF98" s="757"/>
      <c r="CG98" s="758"/>
      <c r="CH98" s="753"/>
      <c r="CI98" s="754"/>
      <c r="CJ98" s="754"/>
      <c r="CK98" s="754"/>
      <c r="CL98" s="755"/>
      <c r="CM98" s="753"/>
      <c r="CN98" s="754"/>
      <c r="CO98" s="754"/>
      <c r="CP98" s="754"/>
      <c r="CQ98" s="755"/>
      <c r="CR98" s="753"/>
      <c r="CS98" s="754"/>
      <c r="CT98" s="754"/>
      <c r="CU98" s="754"/>
      <c r="CV98" s="755"/>
      <c r="CW98" s="753"/>
      <c r="CX98" s="754"/>
      <c r="CY98" s="754"/>
      <c r="CZ98" s="754"/>
      <c r="DA98" s="755"/>
      <c r="DB98" s="753"/>
      <c r="DC98" s="754"/>
      <c r="DD98" s="754"/>
      <c r="DE98" s="754"/>
      <c r="DF98" s="755"/>
      <c r="DG98" s="753"/>
      <c r="DH98" s="754"/>
      <c r="DI98" s="754"/>
      <c r="DJ98" s="754"/>
      <c r="DK98" s="755"/>
      <c r="DL98" s="753"/>
      <c r="DM98" s="754"/>
      <c r="DN98" s="754"/>
      <c r="DO98" s="754"/>
      <c r="DP98" s="755"/>
      <c r="DQ98" s="753"/>
      <c r="DR98" s="754"/>
      <c r="DS98" s="754"/>
      <c r="DT98" s="754"/>
      <c r="DU98" s="755"/>
      <c r="DV98" s="756"/>
      <c r="DW98" s="757"/>
      <c r="DX98" s="757"/>
      <c r="DY98" s="757"/>
      <c r="DZ98" s="759"/>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6"/>
      <c r="BT99" s="757"/>
      <c r="BU99" s="757"/>
      <c r="BV99" s="757"/>
      <c r="BW99" s="757"/>
      <c r="BX99" s="757"/>
      <c r="BY99" s="757"/>
      <c r="BZ99" s="757"/>
      <c r="CA99" s="757"/>
      <c r="CB99" s="757"/>
      <c r="CC99" s="757"/>
      <c r="CD99" s="757"/>
      <c r="CE99" s="757"/>
      <c r="CF99" s="757"/>
      <c r="CG99" s="758"/>
      <c r="CH99" s="753"/>
      <c r="CI99" s="754"/>
      <c r="CJ99" s="754"/>
      <c r="CK99" s="754"/>
      <c r="CL99" s="755"/>
      <c r="CM99" s="753"/>
      <c r="CN99" s="754"/>
      <c r="CO99" s="754"/>
      <c r="CP99" s="754"/>
      <c r="CQ99" s="755"/>
      <c r="CR99" s="753"/>
      <c r="CS99" s="754"/>
      <c r="CT99" s="754"/>
      <c r="CU99" s="754"/>
      <c r="CV99" s="755"/>
      <c r="CW99" s="753"/>
      <c r="CX99" s="754"/>
      <c r="CY99" s="754"/>
      <c r="CZ99" s="754"/>
      <c r="DA99" s="755"/>
      <c r="DB99" s="753"/>
      <c r="DC99" s="754"/>
      <c r="DD99" s="754"/>
      <c r="DE99" s="754"/>
      <c r="DF99" s="755"/>
      <c r="DG99" s="753"/>
      <c r="DH99" s="754"/>
      <c r="DI99" s="754"/>
      <c r="DJ99" s="754"/>
      <c r="DK99" s="755"/>
      <c r="DL99" s="753"/>
      <c r="DM99" s="754"/>
      <c r="DN99" s="754"/>
      <c r="DO99" s="754"/>
      <c r="DP99" s="755"/>
      <c r="DQ99" s="753"/>
      <c r="DR99" s="754"/>
      <c r="DS99" s="754"/>
      <c r="DT99" s="754"/>
      <c r="DU99" s="755"/>
      <c r="DV99" s="756"/>
      <c r="DW99" s="757"/>
      <c r="DX99" s="757"/>
      <c r="DY99" s="757"/>
      <c r="DZ99" s="759"/>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6"/>
      <c r="BT100" s="757"/>
      <c r="BU100" s="757"/>
      <c r="BV100" s="757"/>
      <c r="BW100" s="757"/>
      <c r="BX100" s="757"/>
      <c r="BY100" s="757"/>
      <c r="BZ100" s="757"/>
      <c r="CA100" s="757"/>
      <c r="CB100" s="757"/>
      <c r="CC100" s="757"/>
      <c r="CD100" s="757"/>
      <c r="CE100" s="757"/>
      <c r="CF100" s="757"/>
      <c r="CG100" s="758"/>
      <c r="CH100" s="753"/>
      <c r="CI100" s="754"/>
      <c r="CJ100" s="754"/>
      <c r="CK100" s="754"/>
      <c r="CL100" s="755"/>
      <c r="CM100" s="753"/>
      <c r="CN100" s="754"/>
      <c r="CO100" s="754"/>
      <c r="CP100" s="754"/>
      <c r="CQ100" s="755"/>
      <c r="CR100" s="753"/>
      <c r="CS100" s="754"/>
      <c r="CT100" s="754"/>
      <c r="CU100" s="754"/>
      <c r="CV100" s="755"/>
      <c r="CW100" s="753"/>
      <c r="CX100" s="754"/>
      <c r="CY100" s="754"/>
      <c r="CZ100" s="754"/>
      <c r="DA100" s="755"/>
      <c r="DB100" s="753"/>
      <c r="DC100" s="754"/>
      <c r="DD100" s="754"/>
      <c r="DE100" s="754"/>
      <c r="DF100" s="755"/>
      <c r="DG100" s="753"/>
      <c r="DH100" s="754"/>
      <c r="DI100" s="754"/>
      <c r="DJ100" s="754"/>
      <c r="DK100" s="755"/>
      <c r="DL100" s="753"/>
      <c r="DM100" s="754"/>
      <c r="DN100" s="754"/>
      <c r="DO100" s="754"/>
      <c r="DP100" s="755"/>
      <c r="DQ100" s="753"/>
      <c r="DR100" s="754"/>
      <c r="DS100" s="754"/>
      <c r="DT100" s="754"/>
      <c r="DU100" s="755"/>
      <c r="DV100" s="756"/>
      <c r="DW100" s="757"/>
      <c r="DX100" s="757"/>
      <c r="DY100" s="757"/>
      <c r="DZ100" s="759"/>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6"/>
      <c r="BT101" s="757"/>
      <c r="BU101" s="757"/>
      <c r="BV101" s="757"/>
      <c r="BW101" s="757"/>
      <c r="BX101" s="757"/>
      <c r="BY101" s="757"/>
      <c r="BZ101" s="757"/>
      <c r="CA101" s="757"/>
      <c r="CB101" s="757"/>
      <c r="CC101" s="757"/>
      <c r="CD101" s="757"/>
      <c r="CE101" s="757"/>
      <c r="CF101" s="757"/>
      <c r="CG101" s="758"/>
      <c r="CH101" s="753"/>
      <c r="CI101" s="754"/>
      <c r="CJ101" s="754"/>
      <c r="CK101" s="754"/>
      <c r="CL101" s="755"/>
      <c r="CM101" s="753"/>
      <c r="CN101" s="754"/>
      <c r="CO101" s="754"/>
      <c r="CP101" s="754"/>
      <c r="CQ101" s="755"/>
      <c r="CR101" s="753"/>
      <c r="CS101" s="754"/>
      <c r="CT101" s="754"/>
      <c r="CU101" s="754"/>
      <c r="CV101" s="755"/>
      <c r="CW101" s="753"/>
      <c r="CX101" s="754"/>
      <c r="CY101" s="754"/>
      <c r="CZ101" s="754"/>
      <c r="DA101" s="755"/>
      <c r="DB101" s="753"/>
      <c r="DC101" s="754"/>
      <c r="DD101" s="754"/>
      <c r="DE101" s="754"/>
      <c r="DF101" s="755"/>
      <c r="DG101" s="753"/>
      <c r="DH101" s="754"/>
      <c r="DI101" s="754"/>
      <c r="DJ101" s="754"/>
      <c r="DK101" s="755"/>
      <c r="DL101" s="753"/>
      <c r="DM101" s="754"/>
      <c r="DN101" s="754"/>
      <c r="DO101" s="754"/>
      <c r="DP101" s="755"/>
      <c r="DQ101" s="753"/>
      <c r="DR101" s="754"/>
      <c r="DS101" s="754"/>
      <c r="DT101" s="754"/>
      <c r="DU101" s="755"/>
      <c r="DV101" s="756"/>
      <c r="DW101" s="757"/>
      <c r="DX101" s="757"/>
      <c r="DY101" s="757"/>
      <c r="DZ101" s="759"/>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254</v>
      </c>
      <c r="BR102" s="712" t="s">
        <v>444</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c r="CS102" s="725"/>
      <c r="CT102" s="725"/>
      <c r="CU102" s="725"/>
      <c r="CV102" s="771"/>
      <c r="CW102" s="770"/>
      <c r="CX102" s="725"/>
      <c r="CY102" s="725"/>
      <c r="CZ102" s="725"/>
      <c r="DA102" s="771"/>
      <c r="DB102" s="770"/>
      <c r="DC102" s="725"/>
      <c r="DD102" s="725"/>
      <c r="DE102" s="725"/>
      <c r="DF102" s="771"/>
      <c r="DG102" s="770"/>
      <c r="DH102" s="725"/>
      <c r="DI102" s="725"/>
      <c r="DJ102" s="725"/>
      <c r="DK102" s="771"/>
      <c r="DL102" s="770"/>
      <c r="DM102" s="725"/>
      <c r="DN102" s="725"/>
      <c r="DO102" s="725"/>
      <c r="DP102" s="771"/>
      <c r="DQ102" s="770"/>
      <c r="DR102" s="725"/>
      <c r="DS102" s="725"/>
      <c r="DT102" s="725"/>
      <c r="DU102" s="771"/>
      <c r="DV102" s="712"/>
      <c r="DW102" s="713"/>
      <c r="DX102" s="713"/>
      <c r="DY102" s="713"/>
      <c r="DZ102" s="77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104</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462</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5" t="s">
        <v>464</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204</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15">
      <c r="A109" s="778" t="s">
        <v>465</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426</v>
      </c>
      <c r="AB109" s="779"/>
      <c r="AC109" s="779"/>
      <c r="AD109" s="779"/>
      <c r="AE109" s="780"/>
      <c r="AF109" s="781" t="s">
        <v>466</v>
      </c>
      <c r="AG109" s="779"/>
      <c r="AH109" s="779"/>
      <c r="AI109" s="779"/>
      <c r="AJ109" s="780"/>
      <c r="AK109" s="781" t="s">
        <v>389</v>
      </c>
      <c r="AL109" s="779"/>
      <c r="AM109" s="779"/>
      <c r="AN109" s="779"/>
      <c r="AO109" s="780"/>
      <c r="AP109" s="781" t="s">
        <v>467</v>
      </c>
      <c r="AQ109" s="779"/>
      <c r="AR109" s="779"/>
      <c r="AS109" s="779"/>
      <c r="AT109" s="782"/>
      <c r="AU109" s="778" t="s">
        <v>465</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426</v>
      </c>
      <c r="BR109" s="779"/>
      <c r="BS109" s="779"/>
      <c r="BT109" s="779"/>
      <c r="BU109" s="780"/>
      <c r="BV109" s="781" t="s">
        <v>466</v>
      </c>
      <c r="BW109" s="779"/>
      <c r="BX109" s="779"/>
      <c r="BY109" s="779"/>
      <c r="BZ109" s="780"/>
      <c r="CA109" s="781" t="s">
        <v>389</v>
      </c>
      <c r="CB109" s="779"/>
      <c r="CC109" s="779"/>
      <c r="CD109" s="779"/>
      <c r="CE109" s="780"/>
      <c r="CF109" s="783" t="s">
        <v>467</v>
      </c>
      <c r="CG109" s="783"/>
      <c r="CH109" s="783"/>
      <c r="CI109" s="783"/>
      <c r="CJ109" s="783"/>
      <c r="CK109" s="781" t="s">
        <v>92</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426</v>
      </c>
      <c r="DH109" s="779"/>
      <c r="DI109" s="779"/>
      <c r="DJ109" s="779"/>
      <c r="DK109" s="780"/>
      <c r="DL109" s="781" t="s">
        <v>466</v>
      </c>
      <c r="DM109" s="779"/>
      <c r="DN109" s="779"/>
      <c r="DO109" s="779"/>
      <c r="DP109" s="780"/>
      <c r="DQ109" s="781" t="s">
        <v>389</v>
      </c>
      <c r="DR109" s="779"/>
      <c r="DS109" s="779"/>
      <c r="DT109" s="779"/>
      <c r="DU109" s="780"/>
      <c r="DV109" s="781" t="s">
        <v>467</v>
      </c>
      <c r="DW109" s="779"/>
      <c r="DX109" s="779"/>
      <c r="DY109" s="779"/>
      <c r="DZ109" s="782"/>
    </row>
    <row r="110" spans="1:131" s="48" customFormat="1" ht="26.25" customHeight="1" x14ac:dyDescent="0.15">
      <c r="A110" s="784" t="s">
        <v>331</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3318874</v>
      </c>
      <c r="AB110" s="788"/>
      <c r="AC110" s="788"/>
      <c r="AD110" s="788"/>
      <c r="AE110" s="789"/>
      <c r="AF110" s="790">
        <v>3231591</v>
      </c>
      <c r="AG110" s="788"/>
      <c r="AH110" s="788"/>
      <c r="AI110" s="788"/>
      <c r="AJ110" s="789"/>
      <c r="AK110" s="790">
        <v>3281970</v>
      </c>
      <c r="AL110" s="788"/>
      <c r="AM110" s="788"/>
      <c r="AN110" s="788"/>
      <c r="AO110" s="789"/>
      <c r="AP110" s="791">
        <v>16.3</v>
      </c>
      <c r="AQ110" s="792"/>
      <c r="AR110" s="792"/>
      <c r="AS110" s="792"/>
      <c r="AT110" s="793"/>
      <c r="AU110" s="849" t="s">
        <v>123</v>
      </c>
      <c r="AV110" s="850"/>
      <c r="AW110" s="850"/>
      <c r="AX110" s="850"/>
      <c r="AY110" s="850"/>
      <c r="AZ110" s="794" t="s">
        <v>468</v>
      </c>
      <c r="BA110" s="785"/>
      <c r="BB110" s="785"/>
      <c r="BC110" s="785"/>
      <c r="BD110" s="785"/>
      <c r="BE110" s="785"/>
      <c r="BF110" s="785"/>
      <c r="BG110" s="785"/>
      <c r="BH110" s="785"/>
      <c r="BI110" s="785"/>
      <c r="BJ110" s="785"/>
      <c r="BK110" s="785"/>
      <c r="BL110" s="785"/>
      <c r="BM110" s="785"/>
      <c r="BN110" s="785"/>
      <c r="BO110" s="785"/>
      <c r="BP110" s="786"/>
      <c r="BQ110" s="795">
        <v>27421421</v>
      </c>
      <c r="BR110" s="796"/>
      <c r="BS110" s="796"/>
      <c r="BT110" s="796"/>
      <c r="BU110" s="796"/>
      <c r="BV110" s="796">
        <v>28504356</v>
      </c>
      <c r="BW110" s="796"/>
      <c r="BX110" s="796"/>
      <c r="BY110" s="796"/>
      <c r="BZ110" s="796"/>
      <c r="CA110" s="796">
        <v>28856875</v>
      </c>
      <c r="CB110" s="796"/>
      <c r="CC110" s="796"/>
      <c r="CD110" s="796"/>
      <c r="CE110" s="796"/>
      <c r="CF110" s="797">
        <v>142.9</v>
      </c>
      <c r="CG110" s="798"/>
      <c r="CH110" s="798"/>
      <c r="CI110" s="798"/>
      <c r="CJ110" s="798"/>
      <c r="CK110" s="855" t="s">
        <v>385</v>
      </c>
      <c r="CL110" s="856"/>
      <c r="CM110" s="794" t="s">
        <v>64</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203</v>
      </c>
      <c r="DH110" s="796"/>
      <c r="DI110" s="796"/>
      <c r="DJ110" s="796"/>
      <c r="DK110" s="796"/>
      <c r="DL110" s="796" t="s">
        <v>203</v>
      </c>
      <c r="DM110" s="796"/>
      <c r="DN110" s="796"/>
      <c r="DO110" s="796"/>
      <c r="DP110" s="796"/>
      <c r="DQ110" s="796" t="s">
        <v>203</v>
      </c>
      <c r="DR110" s="796"/>
      <c r="DS110" s="796"/>
      <c r="DT110" s="796"/>
      <c r="DU110" s="796"/>
      <c r="DV110" s="799" t="s">
        <v>203</v>
      </c>
      <c r="DW110" s="799"/>
      <c r="DX110" s="799"/>
      <c r="DY110" s="799"/>
      <c r="DZ110" s="800"/>
    </row>
    <row r="111" spans="1:131" s="48" customFormat="1" ht="26.25" customHeight="1" x14ac:dyDescent="0.15">
      <c r="A111" s="801" t="s">
        <v>449</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203</v>
      </c>
      <c r="AB111" s="804"/>
      <c r="AC111" s="804"/>
      <c r="AD111" s="804"/>
      <c r="AE111" s="805"/>
      <c r="AF111" s="806" t="s">
        <v>203</v>
      </c>
      <c r="AG111" s="804"/>
      <c r="AH111" s="804"/>
      <c r="AI111" s="804"/>
      <c r="AJ111" s="805"/>
      <c r="AK111" s="806" t="s">
        <v>203</v>
      </c>
      <c r="AL111" s="804"/>
      <c r="AM111" s="804"/>
      <c r="AN111" s="804"/>
      <c r="AO111" s="805"/>
      <c r="AP111" s="807" t="s">
        <v>203</v>
      </c>
      <c r="AQ111" s="808"/>
      <c r="AR111" s="808"/>
      <c r="AS111" s="808"/>
      <c r="AT111" s="809"/>
      <c r="AU111" s="851"/>
      <c r="AV111" s="852"/>
      <c r="AW111" s="852"/>
      <c r="AX111" s="852"/>
      <c r="AY111" s="852"/>
      <c r="AZ111" s="810" t="s">
        <v>469</v>
      </c>
      <c r="BA111" s="811"/>
      <c r="BB111" s="811"/>
      <c r="BC111" s="811"/>
      <c r="BD111" s="811"/>
      <c r="BE111" s="811"/>
      <c r="BF111" s="811"/>
      <c r="BG111" s="811"/>
      <c r="BH111" s="811"/>
      <c r="BI111" s="811"/>
      <c r="BJ111" s="811"/>
      <c r="BK111" s="811"/>
      <c r="BL111" s="811"/>
      <c r="BM111" s="811"/>
      <c r="BN111" s="811"/>
      <c r="BO111" s="811"/>
      <c r="BP111" s="812"/>
      <c r="BQ111" s="813" t="s">
        <v>203</v>
      </c>
      <c r="BR111" s="814"/>
      <c r="BS111" s="814"/>
      <c r="BT111" s="814"/>
      <c r="BU111" s="814"/>
      <c r="BV111" s="814" t="s">
        <v>203</v>
      </c>
      <c r="BW111" s="814"/>
      <c r="BX111" s="814"/>
      <c r="BY111" s="814"/>
      <c r="BZ111" s="814"/>
      <c r="CA111" s="814" t="s">
        <v>203</v>
      </c>
      <c r="CB111" s="814"/>
      <c r="CC111" s="814"/>
      <c r="CD111" s="814"/>
      <c r="CE111" s="814"/>
      <c r="CF111" s="815" t="s">
        <v>203</v>
      </c>
      <c r="CG111" s="816"/>
      <c r="CH111" s="816"/>
      <c r="CI111" s="816"/>
      <c r="CJ111" s="816"/>
      <c r="CK111" s="857"/>
      <c r="CL111" s="858"/>
      <c r="CM111" s="810" t="s">
        <v>140</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203</v>
      </c>
      <c r="DH111" s="814"/>
      <c r="DI111" s="814"/>
      <c r="DJ111" s="814"/>
      <c r="DK111" s="814"/>
      <c r="DL111" s="814" t="s">
        <v>203</v>
      </c>
      <c r="DM111" s="814"/>
      <c r="DN111" s="814"/>
      <c r="DO111" s="814"/>
      <c r="DP111" s="814"/>
      <c r="DQ111" s="814" t="s">
        <v>203</v>
      </c>
      <c r="DR111" s="814"/>
      <c r="DS111" s="814"/>
      <c r="DT111" s="814"/>
      <c r="DU111" s="814"/>
      <c r="DV111" s="817" t="s">
        <v>203</v>
      </c>
      <c r="DW111" s="817"/>
      <c r="DX111" s="817"/>
      <c r="DY111" s="817"/>
      <c r="DZ111" s="818"/>
    </row>
    <row r="112" spans="1:131" s="48" customFormat="1" ht="26.25" customHeight="1" x14ac:dyDescent="0.15">
      <c r="A112" s="967" t="s">
        <v>154</v>
      </c>
      <c r="B112" s="968"/>
      <c r="C112" s="811" t="s">
        <v>471</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v>101504</v>
      </c>
      <c r="AB112" s="804"/>
      <c r="AC112" s="804"/>
      <c r="AD112" s="804"/>
      <c r="AE112" s="805"/>
      <c r="AF112" s="806">
        <v>101504</v>
      </c>
      <c r="AG112" s="804"/>
      <c r="AH112" s="804"/>
      <c r="AI112" s="804"/>
      <c r="AJ112" s="805"/>
      <c r="AK112" s="806">
        <v>101504</v>
      </c>
      <c r="AL112" s="804"/>
      <c r="AM112" s="804"/>
      <c r="AN112" s="804"/>
      <c r="AO112" s="805"/>
      <c r="AP112" s="807">
        <v>0.5</v>
      </c>
      <c r="AQ112" s="808"/>
      <c r="AR112" s="808"/>
      <c r="AS112" s="808"/>
      <c r="AT112" s="809"/>
      <c r="AU112" s="851"/>
      <c r="AV112" s="852"/>
      <c r="AW112" s="852"/>
      <c r="AX112" s="852"/>
      <c r="AY112" s="852"/>
      <c r="AZ112" s="810" t="s">
        <v>271</v>
      </c>
      <c r="BA112" s="811"/>
      <c r="BB112" s="811"/>
      <c r="BC112" s="811"/>
      <c r="BD112" s="811"/>
      <c r="BE112" s="811"/>
      <c r="BF112" s="811"/>
      <c r="BG112" s="811"/>
      <c r="BH112" s="811"/>
      <c r="BI112" s="811"/>
      <c r="BJ112" s="811"/>
      <c r="BK112" s="811"/>
      <c r="BL112" s="811"/>
      <c r="BM112" s="811"/>
      <c r="BN112" s="811"/>
      <c r="BO112" s="811"/>
      <c r="BP112" s="812"/>
      <c r="BQ112" s="813">
        <v>8923124</v>
      </c>
      <c r="BR112" s="814"/>
      <c r="BS112" s="814"/>
      <c r="BT112" s="814"/>
      <c r="BU112" s="814"/>
      <c r="BV112" s="814">
        <v>7602297</v>
      </c>
      <c r="BW112" s="814"/>
      <c r="BX112" s="814"/>
      <c r="BY112" s="814"/>
      <c r="BZ112" s="814"/>
      <c r="CA112" s="814">
        <v>6726861</v>
      </c>
      <c r="CB112" s="814"/>
      <c r="CC112" s="814"/>
      <c r="CD112" s="814"/>
      <c r="CE112" s="814"/>
      <c r="CF112" s="815">
        <v>33.299999999999997</v>
      </c>
      <c r="CG112" s="816"/>
      <c r="CH112" s="816"/>
      <c r="CI112" s="816"/>
      <c r="CJ112" s="816"/>
      <c r="CK112" s="857"/>
      <c r="CL112" s="858"/>
      <c r="CM112" s="810" t="s">
        <v>394</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203</v>
      </c>
      <c r="DH112" s="814"/>
      <c r="DI112" s="814"/>
      <c r="DJ112" s="814"/>
      <c r="DK112" s="814"/>
      <c r="DL112" s="814" t="s">
        <v>203</v>
      </c>
      <c r="DM112" s="814"/>
      <c r="DN112" s="814"/>
      <c r="DO112" s="814"/>
      <c r="DP112" s="814"/>
      <c r="DQ112" s="814" t="s">
        <v>203</v>
      </c>
      <c r="DR112" s="814"/>
      <c r="DS112" s="814"/>
      <c r="DT112" s="814"/>
      <c r="DU112" s="814"/>
      <c r="DV112" s="817" t="s">
        <v>203</v>
      </c>
      <c r="DW112" s="817"/>
      <c r="DX112" s="817"/>
      <c r="DY112" s="817"/>
      <c r="DZ112" s="818"/>
    </row>
    <row r="113" spans="1:130" s="48" customFormat="1" ht="26.25" customHeight="1" x14ac:dyDescent="0.15">
      <c r="A113" s="969"/>
      <c r="B113" s="970"/>
      <c r="C113" s="811" t="s">
        <v>473</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797632</v>
      </c>
      <c r="AB113" s="804"/>
      <c r="AC113" s="804"/>
      <c r="AD113" s="804"/>
      <c r="AE113" s="805"/>
      <c r="AF113" s="806">
        <v>702618</v>
      </c>
      <c r="AG113" s="804"/>
      <c r="AH113" s="804"/>
      <c r="AI113" s="804"/>
      <c r="AJ113" s="805"/>
      <c r="AK113" s="806">
        <v>767371</v>
      </c>
      <c r="AL113" s="804"/>
      <c r="AM113" s="804"/>
      <c r="AN113" s="804"/>
      <c r="AO113" s="805"/>
      <c r="AP113" s="807">
        <v>3.8</v>
      </c>
      <c r="AQ113" s="808"/>
      <c r="AR113" s="808"/>
      <c r="AS113" s="808"/>
      <c r="AT113" s="809"/>
      <c r="AU113" s="851"/>
      <c r="AV113" s="852"/>
      <c r="AW113" s="852"/>
      <c r="AX113" s="852"/>
      <c r="AY113" s="852"/>
      <c r="AZ113" s="810" t="s">
        <v>207</v>
      </c>
      <c r="BA113" s="811"/>
      <c r="BB113" s="811"/>
      <c r="BC113" s="811"/>
      <c r="BD113" s="811"/>
      <c r="BE113" s="811"/>
      <c r="BF113" s="811"/>
      <c r="BG113" s="811"/>
      <c r="BH113" s="811"/>
      <c r="BI113" s="811"/>
      <c r="BJ113" s="811"/>
      <c r="BK113" s="811"/>
      <c r="BL113" s="811"/>
      <c r="BM113" s="811"/>
      <c r="BN113" s="811"/>
      <c r="BO113" s="811"/>
      <c r="BP113" s="812"/>
      <c r="BQ113" s="813">
        <v>42776</v>
      </c>
      <c r="BR113" s="814"/>
      <c r="BS113" s="814"/>
      <c r="BT113" s="814"/>
      <c r="BU113" s="814"/>
      <c r="BV113" s="814">
        <v>21495</v>
      </c>
      <c r="BW113" s="814"/>
      <c r="BX113" s="814"/>
      <c r="BY113" s="814"/>
      <c r="BZ113" s="814"/>
      <c r="CA113" s="814" t="s">
        <v>203</v>
      </c>
      <c r="CB113" s="814"/>
      <c r="CC113" s="814"/>
      <c r="CD113" s="814"/>
      <c r="CE113" s="814"/>
      <c r="CF113" s="815" t="s">
        <v>203</v>
      </c>
      <c r="CG113" s="816"/>
      <c r="CH113" s="816"/>
      <c r="CI113" s="816"/>
      <c r="CJ113" s="816"/>
      <c r="CK113" s="857"/>
      <c r="CL113" s="858"/>
      <c r="CM113" s="810" t="s">
        <v>404</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203</v>
      </c>
      <c r="DH113" s="804"/>
      <c r="DI113" s="804"/>
      <c r="DJ113" s="804"/>
      <c r="DK113" s="805"/>
      <c r="DL113" s="806" t="s">
        <v>203</v>
      </c>
      <c r="DM113" s="804"/>
      <c r="DN113" s="804"/>
      <c r="DO113" s="804"/>
      <c r="DP113" s="805"/>
      <c r="DQ113" s="806" t="s">
        <v>203</v>
      </c>
      <c r="DR113" s="804"/>
      <c r="DS113" s="804"/>
      <c r="DT113" s="804"/>
      <c r="DU113" s="805"/>
      <c r="DV113" s="807" t="s">
        <v>203</v>
      </c>
      <c r="DW113" s="808"/>
      <c r="DX113" s="808"/>
      <c r="DY113" s="808"/>
      <c r="DZ113" s="809"/>
    </row>
    <row r="114" spans="1:130" s="48" customFormat="1" ht="26.25" customHeight="1" x14ac:dyDescent="0.15">
      <c r="A114" s="969"/>
      <c r="B114" s="970"/>
      <c r="C114" s="811" t="s">
        <v>474</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15890</v>
      </c>
      <c r="AB114" s="804"/>
      <c r="AC114" s="804"/>
      <c r="AD114" s="804"/>
      <c r="AE114" s="805"/>
      <c r="AF114" s="806">
        <v>14987</v>
      </c>
      <c r="AG114" s="804"/>
      <c r="AH114" s="804"/>
      <c r="AI114" s="804"/>
      <c r="AJ114" s="805"/>
      <c r="AK114" s="806">
        <v>15279</v>
      </c>
      <c r="AL114" s="804"/>
      <c r="AM114" s="804"/>
      <c r="AN114" s="804"/>
      <c r="AO114" s="805"/>
      <c r="AP114" s="807">
        <v>0.1</v>
      </c>
      <c r="AQ114" s="808"/>
      <c r="AR114" s="808"/>
      <c r="AS114" s="808"/>
      <c r="AT114" s="809"/>
      <c r="AU114" s="851"/>
      <c r="AV114" s="852"/>
      <c r="AW114" s="852"/>
      <c r="AX114" s="852"/>
      <c r="AY114" s="852"/>
      <c r="AZ114" s="810" t="s">
        <v>475</v>
      </c>
      <c r="BA114" s="811"/>
      <c r="BB114" s="811"/>
      <c r="BC114" s="811"/>
      <c r="BD114" s="811"/>
      <c r="BE114" s="811"/>
      <c r="BF114" s="811"/>
      <c r="BG114" s="811"/>
      <c r="BH114" s="811"/>
      <c r="BI114" s="811"/>
      <c r="BJ114" s="811"/>
      <c r="BK114" s="811"/>
      <c r="BL114" s="811"/>
      <c r="BM114" s="811"/>
      <c r="BN114" s="811"/>
      <c r="BO114" s="811"/>
      <c r="BP114" s="812"/>
      <c r="BQ114" s="813">
        <v>6114932</v>
      </c>
      <c r="BR114" s="814"/>
      <c r="BS114" s="814"/>
      <c r="BT114" s="814"/>
      <c r="BU114" s="814"/>
      <c r="BV114" s="814">
        <v>6015808</v>
      </c>
      <c r="BW114" s="814"/>
      <c r="BX114" s="814"/>
      <c r="BY114" s="814"/>
      <c r="BZ114" s="814"/>
      <c r="CA114" s="814">
        <v>5644887</v>
      </c>
      <c r="CB114" s="814"/>
      <c r="CC114" s="814"/>
      <c r="CD114" s="814"/>
      <c r="CE114" s="814"/>
      <c r="CF114" s="815">
        <v>28</v>
      </c>
      <c r="CG114" s="816"/>
      <c r="CH114" s="816"/>
      <c r="CI114" s="816"/>
      <c r="CJ114" s="816"/>
      <c r="CK114" s="857"/>
      <c r="CL114" s="858"/>
      <c r="CM114" s="810" t="s">
        <v>476</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203</v>
      </c>
      <c r="DH114" s="804"/>
      <c r="DI114" s="804"/>
      <c r="DJ114" s="804"/>
      <c r="DK114" s="805"/>
      <c r="DL114" s="806" t="s">
        <v>203</v>
      </c>
      <c r="DM114" s="804"/>
      <c r="DN114" s="804"/>
      <c r="DO114" s="804"/>
      <c r="DP114" s="805"/>
      <c r="DQ114" s="806" t="s">
        <v>203</v>
      </c>
      <c r="DR114" s="804"/>
      <c r="DS114" s="804"/>
      <c r="DT114" s="804"/>
      <c r="DU114" s="805"/>
      <c r="DV114" s="807" t="s">
        <v>203</v>
      </c>
      <c r="DW114" s="808"/>
      <c r="DX114" s="808"/>
      <c r="DY114" s="808"/>
      <c r="DZ114" s="809"/>
    </row>
    <row r="115" spans="1:130" s="48" customFormat="1" ht="26.25" customHeight="1" x14ac:dyDescent="0.15">
      <c r="A115" s="969"/>
      <c r="B115" s="970"/>
      <c r="C115" s="811" t="s">
        <v>374</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203</v>
      </c>
      <c r="AB115" s="804"/>
      <c r="AC115" s="804"/>
      <c r="AD115" s="804"/>
      <c r="AE115" s="805"/>
      <c r="AF115" s="806" t="s">
        <v>203</v>
      </c>
      <c r="AG115" s="804"/>
      <c r="AH115" s="804"/>
      <c r="AI115" s="804"/>
      <c r="AJ115" s="805"/>
      <c r="AK115" s="806" t="s">
        <v>203</v>
      </c>
      <c r="AL115" s="804"/>
      <c r="AM115" s="804"/>
      <c r="AN115" s="804"/>
      <c r="AO115" s="805"/>
      <c r="AP115" s="807" t="s">
        <v>203</v>
      </c>
      <c r="AQ115" s="808"/>
      <c r="AR115" s="808"/>
      <c r="AS115" s="808"/>
      <c r="AT115" s="809"/>
      <c r="AU115" s="851"/>
      <c r="AV115" s="852"/>
      <c r="AW115" s="852"/>
      <c r="AX115" s="852"/>
      <c r="AY115" s="852"/>
      <c r="AZ115" s="810" t="s">
        <v>348</v>
      </c>
      <c r="BA115" s="811"/>
      <c r="BB115" s="811"/>
      <c r="BC115" s="811"/>
      <c r="BD115" s="811"/>
      <c r="BE115" s="811"/>
      <c r="BF115" s="811"/>
      <c r="BG115" s="811"/>
      <c r="BH115" s="811"/>
      <c r="BI115" s="811"/>
      <c r="BJ115" s="811"/>
      <c r="BK115" s="811"/>
      <c r="BL115" s="811"/>
      <c r="BM115" s="811"/>
      <c r="BN115" s="811"/>
      <c r="BO115" s="811"/>
      <c r="BP115" s="812"/>
      <c r="BQ115" s="813">
        <v>15000</v>
      </c>
      <c r="BR115" s="814"/>
      <c r="BS115" s="814"/>
      <c r="BT115" s="814"/>
      <c r="BU115" s="814"/>
      <c r="BV115" s="814">
        <v>15000</v>
      </c>
      <c r="BW115" s="814"/>
      <c r="BX115" s="814"/>
      <c r="BY115" s="814"/>
      <c r="BZ115" s="814"/>
      <c r="CA115" s="814">
        <v>14000</v>
      </c>
      <c r="CB115" s="814"/>
      <c r="CC115" s="814"/>
      <c r="CD115" s="814"/>
      <c r="CE115" s="814"/>
      <c r="CF115" s="815">
        <v>0.1</v>
      </c>
      <c r="CG115" s="816"/>
      <c r="CH115" s="816"/>
      <c r="CI115" s="816"/>
      <c r="CJ115" s="816"/>
      <c r="CK115" s="857"/>
      <c r="CL115" s="858"/>
      <c r="CM115" s="810" t="s">
        <v>31</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203</v>
      </c>
      <c r="DH115" s="804"/>
      <c r="DI115" s="804"/>
      <c r="DJ115" s="804"/>
      <c r="DK115" s="805"/>
      <c r="DL115" s="806" t="s">
        <v>203</v>
      </c>
      <c r="DM115" s="804"/>
      <c r="DN115" s="804"/>
      <c r="DO115" s="804"/>
      <c r="DP115" s="805"/>
      <c r="DQ115" s="806" t="s">
        <v>203</v>
      </c>
      <c r="DR115" s="804"/>
      <c r="DS115" s="804"/>
      <c r="DT115" s="804"/>
      <c r="DU115" s="805"/>
      <c r="DV115" s="807" t="s">
        <v>203</v>
      </c>
      <c r="DW115" s="808"/>
      <c r="DX115" s="808"/>
      <c r="DY115" s="808"/>
      <c r="DZ115" s="809"/>
    </row>
    <row r="116" spans="1:130" s="48" customFormat="1" ht="26.25" customHeight="1" x14ac:dyDescent="0.15">
      <c r="A116" s="971"/>
      <c r="B116" s="972"/>
      <c r="C116" s="834" t="s">
        <v>1</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203</v>
      </c>
      <c r="AB116" s="804"/>
      <c r="AC116" s="804"/>
      <c r="AD116" s="804"/>
      <c r="AE116" s="805"/>
      <c r="AF116" s="806" t="s">
        <v>203</v>
      </c>
      <c r="AG116" s="804"/>
      <c r="AH116" s="804"/>
      <c r="AI116" s="804"/>
      <c r="AJ116" s="805"/>
      <c r="AK116" s="806" t="s">
        <v>203</v>
      </c>
      <c r="AL116" s="804"/>
      <c r="AM116" s="804"/>
      <c r="AN116" s="804"/>
      <c r="AO116" s="805"/>
      <c r="AP116" s="807" t="s">
        <v>203</v>
      </c>
      <c r="AQ116" s="808"/>
      <c r="AR116" s="808"/>
      <c r="AS116" s="808"/>
      <c r="AT116" s="809"/>
      <c r="AU116" s="851"/>
      <c r="AV116" s="852"/>
      <c r="AW116" s="852"/>
      <c r="AX116" s="852"/>
      <c r="AY116" s="852"/>
      <c r="AZ116" s="819" t="s">
        <v>225</v>
      </c>
      <c r="BA116" s="820"/>
      <c r="BB116" s="820"/>
      <c r="BC116" s="820"/>
      <c r="BD116" s="820"/>
      <c r="BE116" s="820"/>
      <c r="BF116" s="820"/>
      <c r="BG116" s="820"/>
      <c r="BH116" s="820"/>
      <c r="BI116" s="820"/>
      <c r="BJ116" s="820"/>
      <c r="BK116" s="820"/>
      <c r="BL116" s="820"/>
      <c r="BM116" s="820"/>
      <c r="BN116" s="820"/>
      <c r="BO116" s="820"/>
      <c r="BP116" s="821"/>
      <c r="BQ116" s="813" t="s">
        <v>203</v>
      </c>
      <c r="BR116" s="814"/>
      <c r="BS116" s="814"/>
      <c r="BT116" s="814"/>
      <c r="BU116" s="814"/>
      <c r="BV116" s="814" t="s">
        <v>203</v>
      </c>
      <c r="BW116" s="814"/>
      <c r="BX116" s="814"/>
      <c r="BY116" s="814"/>
      <c r="BZ116" s="814"/>
      <c r="CA116" s="814" t="s">
        <v>203</v>
      </c>
      <c r="CB116" s="814"/>
      <c r="CC116" s="814"/>
      <c r="CD116" s="814"/>
      <c r="CE116" s="814"/>
      <c r="CF116" s="815" t="s">
        <v>203</v>
      </c>
      <c r="CG116" s="816"/>
      <c r="CH116" s="816"/>
      <c r="CI116" s="816"/>
      <c r="CJ116" s="816"/>
      <c r="CK116" s="857"/>
      <c r="CL116" s="858"/>
      <c r="CM116" s="810" t="s">
        <v>11</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203</v>
      </c>
      <c r="DH116" s="804"/>
      <c r="DI116" s="804"/>
      <c r="DJ116" s="804"/>
      <c r="DK116" s="805"/>
      <c r="DL116" s="806" t="s">
        <v>203</v>
      </c>
      <c r="DM116" s="804"/>
      <c r="DN116" s="804"/>
      <c r="DO116" s="804"/>
      <c r="DP116" s="805"/>
      <c r="DQ116" s="806" t="s">
        <v>203</v>
      </c>
      <c r="DR116" s="804"/>
      <c r="DS116" s="804"/>
      <c r="DT116" s="804"/>
      <c r="DU116" s="805"/>
      <c r="DV116" s="807" t="s">
        <v>203</v>
      </c>
      <c r="DW116" s="808"/>
      <c r="DX116" s="808"/>
      <c r="DY116" s="808"/>
      <c r="DZ116" s="809"/>
    </row>
    <row r="117" spans="1:130" s="48" customFormat="1" ht="26.25" customHeight="1" x14ac:dyDescent="0.15">
      <c r="A117" s="778" t="s">
        <v>276</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326</v>
      </c>
      <c r="Z117" s="780"/>
      <c r="AA117" s="823">
        <v>4233900</v>
      </c>
      <c r="AB117" s="824"/>
      <c r="AC117" s="824"/>
      <c r="AD117" s="824"/>
      <c r="AE117" s="825"/>
      <c r="AF117" s="826">
        <v>4050700</v>
      </c>
      <c r="AG117" s="824"/>
      <c r="AH117" s="824"/>
      <c r="AI117" s="824"/>
      <c r="AJ117" s="825"/>
      <c r="AK117" s="826">
        <v>4166124</v>
      </c>
      <c r="AL117" s="824"/>
      <c r="AM117" s="824"/>
      <c r="AN117" s="824"/>
      <c r="AO117" s="825"/>
      <c r="AP117" s="827"/>
      <c r="AQ117" s="828"/>
      <c r="AR117" s="828"/>
      <c r="AS117" s="828"/>
      <c r="AT117" s="829"/>
      <c r="AU117" s="851"/>
      <c r="AV117" s="852"/>
      <c r="AW117" s="852"/>
      <c r="AX117" s="852"/>
      <c r="AY117" s="852"/>
      <c r="AZ117" s="830" t="s">
        <v>477</v>
      </c>
      <c r="BA117" s="831"/>
      <c r="BB117" s="831"/>
      <c r="BC117" s="831"/>
      <c r="BD117" s="831"/>
      <c r="BE117" s="831"/>
      <c r="BF117" s="831"/>
      <c r="BG117" s="831"/>
      <c r="BH117" s="831"/>
      <c r="BI117" s="831"/>
      <c r="BJ117" s="831"/>
      <c r="BK117" s="831"/>
      <c r="BL117" s="831"/>
      <c r="BM117" s="831"/>
      <c r="BN117" s="831"/>
      <c r="BO117" s="831"/>
      <c r="BP117" s="832"/>
      <c r="BQ117" s="813" t="s">
        <v>203</v>
      </c>
      <c r="BR117" s="814"/>
      <c r="BS117" s="814"/>
      <c r="BT117" s="814"/>
      <c r="BU117" s="814"/>
      <c r="BV117" s="814" t="s">
        <v>203</v>
      </c>
      <c r="BW117" s="814"/>
      <c r="BX117" s="814"/>
      <c r="BY117" s="814"/>
      <c r="BZ117" s="814"/>
      <c r="CA117" s="814" t="s">
        <v>203</v>
      </c>
      <c r="CB117" s="814"/>
      <c r="CC117" s="814"/>
      <c r="CD117" s="814"/>
      <c r="CE117" s="814"/>
      <c r="CF117" s="815" t="s">
        <v>203</v>
      </c>
      <c r="CG117" s="816"/>
      <c r="CH117" s="816"/>
      <c r="CI117" s="816"/>
      <c r="CJ117" s="816"/>
      <c r="CK117" s="857"/>
      <c r="CL117" s="858"/>
      <c r="CM117" s="810" t="s">
        <v>341</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203</v>
      </c>
      <c r="DH117" s="804"/>
      <c r="DI117" s="804"/>
      <c r="DJ117" s="804"/>
      <c r="DK117" s="805"/>
      <c r="DL117" s="806" t="s">
        <v>203</v>
      </c>
      <c r="DM117" s="804"/>
      <c r="DN117" s="804"/>
      <c r="DO117" s="804"/>
      <c r="DP117" s="805"/>
      <c r="DQ117" s="806" t="s">
        <v>203</v>
      </c>
      <c r="DR117" s="804"/>
      <c r="DS117" s="804"/>
      <c r="DT117" s="804"/>
      <c r="DU117" s="805"/>
      <c r="DV117" s="807" t="s">
        <v>203</v>
      </c>
      <c r="DW117" s="808"/>
      <c r="DX117" s="808"/>
      <c r="DY117" s="808"/>
      <c r="DZ117" s="809"/>
    </row>
    <row r="118" spans="1:130" s="48" customFormat="1" ht="26.25" customHeight="1" x14ac:dyDescent="0.15">
      <c r="A118" s="778" t="s">
        <v>92</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426</v>
      </c>
      <c r="AB118" s="779"/>
      <c r="AC118" s="779"/>
      <c r="AD118" s="779"/>
      <c r="AE118" s="780"/>
      <c r="AF118" s="781" t="s">
        <v>466</v>
      </c>
      <c r="AG118" s="779"/>
      <c r="AH118" s="779"/>
      <c r="AI118" s="779"/>
      <c r="AJ118" s="780"/>
      <c r="AK118" s="781" t="s">
        <v>389</v>
      </c>
      <c r="AL118" s="779"/>
      <c r="AM118" s="779"/>
      <c r="AN118" s="779"/>
      <c r="AO118" s="780"/>
      <c r="AP118" s="781" t="s">
        <v>467</v>
      </c>
      <c r="AQ118" s="779"/>
      <c r="AR118" s="779"/>
      <c r="AS118" s="779"/>
      <c r="AT118" s="782"/>
      <c r="AU118" s="851"/>
      <c r="AV118" s="852"/>
      <c r="AW118" s="852"/>
      <c r="AX118" s="852"/>
      <c r="AY118" s="852"/>
      <c r="AZ118" s="833" t="s">
        <v>478</v>
      </c>
      <c r="BA118" s="834"/>
      <c r="BB118" s="834"/>
      <c r="BC118" s="834"/>
      <c r="BD118" s="834"/>
      <c r="BE118" s="834"/>
      <c r="BF118" s="834"/>
      <c r="BG118" s="834"/>
      <c r="BH118" s="834"/>
      <c r="BI118" s="834"/>
      <c r="BJ118" s="834"/>
      <c r="BK118" s="834"/>
      <c r="BL118" s="834"/>
      <c r="BM118" s="834"/>
      <c r="BN118" s="834"/>
      <c r="BO118" s="834"/>
      <c r="BP118" s="835"/>
      <c r="BQ118" s="836" t="s">
        <v>203</v>
      </c>
      <c r="BR118" s="837"/>
      <c r="BS118" s="837"/>
      <c r="BT118" s="837"/>
      <c r="BU118" s="837"/>
      <c r="BV118" s="837" t="s">
        <v>203</v>
      </c>
      <c r="BW118" s="837"/>
      <c r="BX118" s="837"/>
      <c r="BY118" s="837"/>
      <c r="BZ118" s="837"/>
      <c r="CA118" s="837" t="s">
        <v>203</v>
      </c>
      <c r="CB118" s="837"/>
      <c r="CC118" s="837"/>
      <c r="CD118" s="837"/>
      <c r="CE118" s="837"/>
      <c r="CF118" s="815" t="s">
        <v>203</v>
      </c>
      <c r="CG118" s="816"/>
      <c r="CH118" s="816"/>
      <c r="CI118" s="816"/>
      <c r="CJ118" s="816"/>
      <c r="CK118" s="857"/>
      <c r="CL118" s="858"/>
      <c r="CM118" s="810" t="s">
        <v>479</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203</v>
      </c>
      <c r="DH118" s="804"/>
      <c r="DI118" s="804"/>
      <c r="DJ118" s="804"/>
      <c r="DK118" s="805"/>
      <c r="DL118" s="806" t="s">
        <v>203</v>
      </c>
      <c r="DM118" s="804"/>
      <c r="DN118" s="804"/>
      <c r="DO118" s="804"/>
      <c r="DP118" s="805"/>
      <c r="DQ118" s="806" t="s">
        <v>203</v>
      </c>
      <c r="DR118" s="804"/>
      <c r="DS118" s="804"/>
      <c r="DT118" s="804"/>
      <c r="DU118" s="805"/>
      <c r="DV118" s="807" t="s">
        <v>203</v>
      </c>
      <c r="DW118" s="808"/>
      <c r="DX118" s="808"/>
      <c r="DY118" s="808"/>
      <c r="DZ118" s="809"/>
    </row>
    <row r="119" spans="1:130" s="48" customFormat="1" ht="26.25" customHeight="1" x14ac:dyDescent="0.15">
      <c r="A119" s="977" t="s">
        <v>385</v>
      </c>
      <c r="B119" s="856"/>
      <c r="C119" s="794" t="s">
        <v>64</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203</v>
      </c>
      <c r="AB119" s="788"/>
      <c r="AC119" s="788"/>
      <c r="AD119" s="788"/>
      <c r="AE119" s="789"/>
      <c r="AF119" s="790" t="s">
        <v>203</v>
      </c>
      <c r="AG119" s="788"/>
      <c r="AH119" s="788"/>
      <c r="AI119" s="788"/>
      <c r="AJ119" s="789"/>
      <c r="AK119" s="790" t="s">
        <v>203</v>
      </c>
      <c r="AL119" s="788"/>
      <c r="AM119" s="788"/>
      <c r="AN119" s="788"/>
      <c r="AO119" s="789"/>
      <c r="AP119" s="791" t="s">
        <v>203</v>
      </c>
      <c r="AQ119" s="792"/>
      <c r="AR119" s="792"/>
      <c r="AS119" s="792"/>
      <c r="AT119" s="793"/>
      <c r="AU119" s="853"/>
      <c r="AV119" s="854"/>
      <c r="AW119" s="854"/>
      <c r="AX119" s="854"/>
      <c r="AY119" s="854"/>
      <c r="AZ119" s="69" t="s">
        <v>276</v>
      </c>
      <c r="BA119" s="69"/>
      <c r="BB119" s="69"/>
      <c r="BC119" s="69"/>
      <c r="BD119" s="69"/>
      <c r="BE119" s="69"/>
      <c r="BF119" s="69"/>
      <c r="BG119" s="69"/>
      <c r="BH119" s="69"/>
      <c r="BI119" s="69"/>
      <c r="BJ119" s="69"/>
      <c r="BK119" s="69"/>
      <c r="BL119" s="69"/>
      <c r="BM119" s="69"/>
      <c r="BN119" s="69"/>
      <c r="BO119" s="822" t="s">
        <v>169</v>
      </c>
      <c r="BP119" s="838"/>
      <c r="BQ119" s="836">
        <v>42517253</v>
      </c>
      <c r="BR119" s="837"/>
      <c r="BS119" s="837"/>
      <c r="BT119" s="837"/>
      <c r="BU119" s="837"/>
      <c r="BV119" s="837">
        <v>42158956</v>
      </c>
      <c r="BW119" s="837"/>
      <c r="BX119" s="837"/>
      <c r="BY119" s="837"/>
      <c r="BZ119" s="837"/>
      <c r="CA119" s="837">
        <v>41242623</v>
      </c>
      <c r="CB119" s="837"/>
      <c r="CC119" s="837"/>
      <c r="CD119" s="837"/>
      <c r="CE119" s="837"/>
      <c r="CF119" s="839"/>
      <c r="CG119" s="840"/>
      <c r="CH119" s="840"/>
      <c r="CI119" s="840"/>
      <c r="CJ119" s="841"/>
      <c r="CK119" s="859"/>
      <c r="CL119" s="860"/>
      <c r="CM119" s="833" t="s">
        <v>480</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t="s">
        <v>203</v>
      </c>
      <c r="DH119" s="843"/>
      <c r="DI119" s="843"/>
      <c r="DJ119" s="843"/>
      <c r="DK119" s="844"/>
      <c r="DL119" s="845" t="s">
        <v>203</v>
      </c>
      <c r="DM119" s="843"/>
      <c r="DN119" s="843"/>
      <c r="DO119" s="843"/>
      <c r="DP119" s="844"/>
      <c r="DQ119" s="845" t="s">
        <v>203</v>
      </c>
      <c r="DR119" s="843"/>
      <c r="DS119" s="843"/>
      <c r="DT119" s="843"/>
      <c r="DU119" s="844"/>
      <c r="DV119" s="846" t="s">
        <v>203</v>
      </c>
      <c r="DW119" s="847"/>
      <c r="DX119" s="847"/>
      <c r="DY119" s="847"/>
      <c r="DZ119" s="848"/>
    </row>
    <row r="120" spans="1:130" s="48" customFormat="1" ht="26.25" customHeight="1" x14ac:dyDescent="0.15">
      <c r="A120" s="978"/>
      <c r="B120" s="858"/>
      <c r="C120" s="810" t="s">
        <v>140</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203</v>
      </c>
      <c r="AB120" s="804"/>
      <c r="AC120" s="804"/>
      <c r="AD120" s="804"/>
      <c r="AE120" s="805"/>
      <c r="AF120" s="806" t="s">
        <v>203</v>
      </c>
      <c r="AG120" s="804"/>
      <c r="AH120" s="804"/>
      <c r="AI120" s="804"/>
      <c r="AJ120" s="805"/>
      <c r="AK120" s="806" t="s">
        <v>203</v>
      </c>
      <c r="AL120" s="804"/>
      <c r="AM120" s="804"/>
      <c r="AN120" s="804"/>
      <c r="AO120" s="805"/>
      <c r="AP120" s="807" t="s">
        <v>203</v>
      </c>
      <c r="AQ120" s="808"/>
      <c r="AR120" s="808"/>
      <c r="AS120" s="808"/>
      <c r="AT120" s="809"/>
      <c r="AU120" s="861" t="s">
        <v>470</v>
      </c>
      <c r="AV120" s="862"/>
      <c r="AW120" s="862"/>
      <c r="AX120" s="862"/>
      <c r="AY120" s="863"/>
      <c r="AZ120" s="794" t="s">
        <v>217</v>
      </c>
      <c r="BA120" s="785"/>
      <c r="BB120" s="785"/>
      <c r="BC120" s="785"/>
      <c r="BD120" s="785"/>
      <c r="BE120" s="785"/>
      <c r="BF120" s="785"/>
      <c r="BG120" s="785"/>
      <c r="BH120" s="785"/>
      <c r="BI120" s="785"/>
      <c r="BJ120" s="785"/>
      <c r="BK120" s="785"/>
      <c r="BL120" s="785"/>
      <c r="BM120" s="785"/>
      <c r="BN120" s="785"/>
      <c r="BO120" s="785"/>
      <c r="BP120" s="786"/>
      <c r="BQ120" s="795">
        <v>9439291</v>
      </c>
      <c r="BR120" s="796"/>
      <c r="BS120" s="796"/>
      <c r="BT120" s="796"/>
      <c r="BU120" s="796"/>
      <c r="BV120" s="796">
        <v>10709987</v>
      </c>
      <c r="BW120" s="796"/>
      <c r="BX120" s="796"/>
      <c r="BY120" s="796"/>
      <c r="BZ120" s="796"/>
      <c r="CA120" s="796">
        <v>11745843</v>
      </c>
      <c r="CB120" s="796"/>
      <c r="CC120" s="796"/>
      <c r="CD120" s="796"/>
      <c r="CE120" s="796"/>
      <c r="CF120" s="797">
        <v>58.2</v>
      </c>
      <c r="CG120" s="798"/>
      <c r="CH120" s="798"/>
      <c r="CI120" s="798"/>
      <c r="CJ120" s="798"/>
      <c r="CK120" s="875" t="s">
        <v>272</v>
      </c>
      <c r="CL120" s="876"/>
      <c r="CM120" s="876"/>
      <c r="CN120" s="876"/>
      <c r="CO120" s="877"/>
      <c r="CP120" s="869" t="s">
        <v>354</v>
      </c>
      <c r="CQ120" s="870"/>
      <c r="CR120" s="870"/>
      <c r="CS120" s="870"/>
      <c r="CT120" s="870"/>
      <c r="CU120" s="870"/>
      <c r="CV120" s="870"/>
      <c r="CW120" s="870"/>
      <c r="CX120" s="870"/>
      <c r="CY120" s="870"/>
      <c r="CZ120" s="870"/>
      <c r="DA120" s="870"/>
      <c r="DB120" s="870"/>
      <c r="DC120" s="870"/>
      <c r="DD120" s="870"/>
      <c r="DE120" s="870"/>
      <c r="DF120" s="871"/>
      <c r="DG120" s="795">
        <v>7922261</v>
      </c>
      <c r="DH120" s="796"/>
      <c r="DI120" s="796"/>
      <c r="DJ120" s="796"/>
      <c r="DK120" s="796"/>
      <c r="DL120" s="796">
        <v>6467107</v>
      </c>
      <c r="DM120" s="796"/>
      <c r="DN120" s="796"/>
      <c r="DO120" s="796"/>
      <c r="DP120" s="796"/>
      <c r="DQ120" s="796">
        <v>5338434</v>
      </c>
      <c r="DR120" s="796"/>
      <c r="DS120" s="796"/>
      <c r="DT120" s="796"/>
      <c r="DU120" s="796"/>
      <c r="DV120" s="799">
        <v>26.4</v>
      </c>
      <c r="DW120" s="799"/>
      <c r="DX120" s="799"/>
      <c r="DY120" s="799"/>
      <c r="DZ120" s="800"/>
    </row>
    <row r="121" spans="1:130" s="48" customFormat="1" ht="26.25" customHeight="1" x14ac:dyDescent="0.15">
      <c r="A121" s="978"/>
      <c r="B121" s="858"/>
      <c r="C121" s="830" t="s">
        <v>139</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203</v>
      </c>
      <c r="AB121" s="804"/>
      <c r="AC121" s="804"/>
      <c r="AD121" s="804"/>
      <c r="AE121" s="805"/>
      <c r="AF121" s="806" t="s">
        <v>203</v>
      </c>
      <c r="AG121" s="804"/>
      <c r="AH121" s="804"/>
      <c r="AI121" s="804"/>
      <c r="AJ121" s="805"/>
      <c r="AK121" s="806" t="s">
        <v>203</v>
      </c>
      <c r="AL121" s="804"/>
      <c r="AM121" s="804"/>
      <c r="AN121" s="804"/>
      <c r="AO121" s="805"/>
      <c r="AP121" s="807" t="s">
        <v>203</v>
      </c>
      <c r="AQ121" s="808"/>
      <c r="AR121" s="808"/>
      <c r="AS121" s="808"/>
      <c r="AT121" s="809"/>
      <c r="AU121" s="864"/>
      <c r="AV121" s="865"/>
      <c r="AW121" s="865"/>
      <c r="AX121" s="865"/>
      <c r="AY121" s="866"/>
      <c r="AZ121" s="810" t="s">
        <v>481</v>
      </c>
      <c r="BA121" s="811"/>
      <c r="BB121" s="811"/>
      <c r="BC121" s="811"/>
      <c r="BD121" s="811"/>
      <c r="BE121" s="811"/>
      <c r="BF121" s="811"/>
      <c r="BG121" s="811"/>
      <c r="BH121" s="811"/>
      <c r="BI121" s="811"/>
      <c r="BJ121" s="811"/>
      <c r="BK121" s="811"/>
      <c r="BL121" s="811"/>
      <c r="BM121" s="811"/>
      <c r="BN121" s="811"/>
      <c r="BO121" s="811"/>
      <c r="BP121" s="812"/>
      <c r="BQ121" s="813">
        <v>3507651</v>
      </c>
      <c r="BR121" s="814"/>
      <c r="BS121" s="814"/>
      <c r="BT121" s="814"/>
      <c r="BU121" s="814"/>
      <c r="BV121" s="814">
        <v>3013728</v>
      </c>
      <c r="BW121" s="814"/>
      <c r="BX121" s="814"/>
      <c r="BY121" s="814"/>
      <c r="BZ121" s="814"/>
      <c r="CA121" s="814">
        <v>2632147</v>
      </c>
      <c r="CB121" s="814"/>
      <c r="CC121" s="814"/>
      <c r="CD121" s="814"/>
      <c r="CE121" s="814"/>
      <c r="CF121" s="815">
        <v>13</v>
      </c>
      <c r="CG121" s="816"/>
      <c r="CH121" s="816"/>
      <c r="CI121" s="816"/>
      <c r="CJ121" s="816"/>
      <c r="CK121" s="878"/>
      <c r="CL121" s="879"/>
      <c r="CM121" s="879"/>
      <c r="CN121" s="879"/>
      <c r="CO121" s="880"/>
      <c r="CP121" s="872" t="s">
        <v>456</v>
      </c>
      <c r="CQ121" s="873"/>
      <c r="CR121" s="873"/>
      <c r="CS121" s="873"/>
      <c r="CT121" s="873"/>
      <c r="CU121" s="873"/>
      <c r="CV121" s="873"/>
      <c r="CW121" s="873"/>
      <c r="CX121" s="873"/>
      <c r="CY121" s="873"/>
      <c r="CZ121" s="873"/>
      <c r="DA121" s="873"/>
      <c r="DB121" s="873"/>
      <c r="DC121" s="873"/>
      <c r="DD121" s="873"/>
      <c r="DE121" s="873"/>
      <c r="DF121" s="874"/>
      <c r="DG121" s="813">
        <v>1000863</v>
      </c>
      <c r="DH121" s="814"/>
      <c r="DI121" s="814"/>
      <c r="DJ121" s="814"/>
      <c r="DK121" s="814"/>
      <c r="DL121" s="814">
        <v>1135190</v>
      </c>
      <c r="DM121" s="814"/>
      <c r="DN121" s="814"/>
      <c r="DO121" s="814"/>
      <c r="DP121" s="814"/>
      <c r="DQ121" s="814">
        <v>1388427</v>
      </c>
      <c r="DR121" s="814"/>
      <c r="DS121" s="814"/>
      <c r="DT121" s="814"/>
      <c r="DU121" s="814"/>
      <c r="DV121" s="817">
        <v>6.9</v>
      </c>
      <c r="DW121" s="817"/>
      <c r="DX121" s="817"/>
      <c r="DY121" s="817"/>
      <c r="DZ121" s="818"/>
    </row>
    <row r="122" spans="1:130" s="48" customFormat="1" ht="26.25" customHeight="1" x14ac:dyDescent="0.15">
      <c r="A122" s="978"/>
      <c r="B122" s="858"/>
      <c r="C122" s="810" t="s">
        <v>476</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203</v>
      </c>
      <c r="AB122" s="804"/>
      <c r="AC122" s="804"/>
      <c r="AD122" s="804"/>
      <c r="AE122" s="805"/>
      <c r="AF122" s="806" t="s">
        <v>203</v>
      </c>
      <c r="AG122" s="804"/>
      <c r="AH122" s="804"/>
      <c r="AI122" s="804"/>
      <c r="AJ122" s="805"/>
      <c r="AK122" s="806" t="s">
        <v>203</v>
      </c>
      <c r="AL122" s="804"/>
      <c r="AM122" s="804"/>
      <c r="AN122" s="804"/>
      <c r="AO122" s="805"/>
      <c r="AP122" s="807" t="s">
        <v>203</v>
      </c>
      <c r="AQ122" s="808"/>
      <c r="AR122" s="808"/>
      <c r="AS122" s="808"/>
      <c r="AT122" s="809"/>
      <c r="AU122" s="864"/>
      <c r="AV122" s="865"/>
      <c r="AW122" s="865"/>
      <c r="AX122" s="865"/>
      <c r="AY122" s="866"/>
      <c r="AZ122" s="833" t="s">
        <v>483</v>
      </c>
      <c r="BA122" s="834"/>
      <c r="BB122" s="834"/>
      <c r="BC122" s="834"/>
      <c r="BD122" s="834"/>
      <c r="BE122" s="834"/>
      <c r="BF122" s="834"/>
      <c r="BG122" s="834"/>
      <c r="BH122" s="834"/>
      <c r="BI122" s="834"/>
      <c r="BJ122" s="834"/>
      <c r="BK122" s="834"/>
      <c r="BL122" s="834"/>
      <c r="BM122" s="834"/>
      <c r="BN122" s="834"/>
      <c r="BO122" s="834"/>
      <c r="BP122" s="835"/>
      <c r="BQ122" s="836">
        <v>33371494</v>
      </c>
      <c r="BR122" s="837"/>
      <c r="BS122" s="837"/>
      <c r="BT122" s="837"/>
      <c r="BU122" s="837"/>
      <c r="BV122" s="837">
        <v>32656394</v>
      </c>
      <c r="BW122" s="837"/>
      <c r="BX122" s="837"/>
      <c r="BY122" s="837"/>
      <c r="BZ122" s="837"/>
      <c r="CA122" s="837">
        <v>31176349</v>
      </c>
      <c r="CB122" s="837"/>
      <c r="CC122" s="837"/>
      <c r="CD122" s="837"/>
      <c r="CE122" s="837"/>
      <c r="CF122" s="883">
        <v>154.4</v>
      </c>
      <c r="CG122" s="884"/>
      <c r="CH122" s="884"/>
      <c r="CI122" s="884"/>
      <c r="CJ122" s="884"/>
      <c r="CK122" s="878"/>
      <c r="CL122" s="879"/>
      <c r="CM122" s="879"/>
      <c r="CN122" s="879"/>
      <c r="CO122" s="880"/>
      <c r="CP122" s="872" t="s">
        <v>28</v>
      </c>
      <c r="CQ122" s="873"/>
      <c r="CR122" s="873"/>
      <c r="CS122" s="873"/>
      <c r="CT122" s="873"/>
      <c r="CU122" s="873"/>
      <c r="CV122" s="873"/>
      <c r="CW122" s="873"/>
      <c r="CX122" s="873"/>
      <c r="CY122" s="873"/>
      <c r="CZ122" s="873"/>
      <c r="DA122" s="873"/>
      <c r="DB122" s="873"/>
      <c r="DC122" s="873"/>
      <c r="DD122" s="873"/>
      <c r="DE122" s="873"/>
      <c r="DF122" s="874"/>
      <c r="DG122" s="813" t="s">
        <v>203</v>
      </c>
      <c r="DH122" s="814"/>
      <c r="DI122" s="814"/>
      <c r="DJ122" s="814"/>
      <c r="DK122" s="814"/>
      <c r="DL122" s="814" t="s">
        <v>203</v>
      </c>
      <c r="DM122" s="814"/>
      <c r="DN122" s="814"/>
      <c r="DO122" s="814"/>
      <c r="DP122" s="814"/>
      <c r="DQ122" s="814" t="s">
        <v>203</v>
      </c>
      <c r="DR122" s="814"/>
      <c r="DS122" s="814"/>
      <c r="DT122" s="814"/>
      <c r="DU122" s="814"/>
      <c r="DV122" s="817" t="s">
        <v>203</v>
      </c>
      <c r="DW122" s="817"/>
      <c r="DX122" s="817"/>
      <c r="DY122" s="817"/>
      <c r="DZ122" s="818"/>
    </row>
    <row r="123" spans="1:130" s="48" customFormat="1" ht="26.25" customHeight="1" x14ac:dyDescent="0.15">
      <c r="A123" s="978"/>
      <c r="B123" s="858"/>
      <c r="C123" s="810" t="s">
        <v>11</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203</v>
      </c>
      <c r="AB123" s="804"/>
      <c r="AC123" s="804"/>
      <c r="AD123" s="804"/>
      <c r="AE123" s="805"/>
      <c r="AF123" s="806" t="s">
        <v>203</v>
      </c>
      <c r="AG123" s="804"/>
      <c r="AH123" s="804"/>
      <c r="AI123" s="804"/>
      <c r="AJ123" s="805"/>
      <c r="AK123" s="806" t="s">
        <v>203</v>
      </c>
      <c r="AL123" s="804"/>
      <c r="AM123" s="804"/>
      <c r="AN123" s="804"/>
      <c r="AO123" s="805"/>
      <c r="AP123" s="807" t="s">
        <v>203</v>
      </c>
      <c r="AQ123" s="808"/>
      <c r="AR123" s="808"/>
      <c r="AS123" s="808"/>
      <c r="AT123" s="809"/>
      <c r="AU123" s="867"/>
      <c r="AV123" s="868"/>
      <c r="AW123" s="868"/>
      <c r="AX123" s="868"/>
      <c r="AY123" s="868"/>
      <c r="AZ123" s="69" t="s">
        <v>276</v>
      </c>
      <c r="BA123" s="69"/>
      <c r="BB123" s="69"/>
      <c r="BC123" s="69"/>
      <c r="BD123" s="69"/>
      <c r="BE123" s="69"/>
      <c r="BF123" s="69"/>
      <c r="BG123" s="69"/>
      <c r="BH123" s="69"/>
      <c r="BI123" s="69"/>
      <c r="BJ123" s="69"/>
      <c r="BK123" s="69"/>
      <c r="BL123" s="69"/>
      <c r="BM123" s="69"/>
      <c r="BN123" s="69"/>
      <c r="BO123" s="822" t="s">
        <v>484</v>
      </c>
      <c r="BP123" s="838"/>
      <c r="BQ123" s="885">
        <v>46318436</v>
      </c>
      <c r="BR123" s="886"/>
      <c r="BS123" s="886"/>
      <c r="BT123" s="886"/>
      <c r="BU123" s="886"/>
      <c r="BV123" s="886">
        <v>46380109</v>
      </c>
      <c r="BW123" s="886"/>
      <c r="BX123" s="886"/>
      <c r="BY123" s="886"/>
      <c r="BZ123" s="886"/>
      <c r="CA123" s="886">
        <v>45554339</v>
      </c>
      <c r="CB123" s="886"/>
      <c r="CC123" s="886"/>
      <c r="CD123" s="886"/>
      <c r="CE123" s="886"/>
      <c r="CF123" s="839"/>
      <c r="CG123" s="840"/>
      <c r="CH123" s="840"/>
      <c r="CI123" s="840"/>
      <c r="CJ123" s="841"/>
      <c r="CK123" s="878"/>
      <c r="CL123" s="879"/>
      <c r="CM123" s="879"/>
      <c r="CN123" s="879"/>
      <c r="CO123" s="880"/>
      <c r="CP123" s="872" t="s">
        <v>227</v>
      </c>
      <c r="CQ123" s="873"/>
      <c r="CR123" s="873"/>
      <c r="CS123" s="873"/>
      <c r="CT123" s="873"/>
      <c r="CU123" s="873"/>
      <c r="CV123" s="873"/>
      <c r="CW123" s="873"/>
      <c r="CX123" s="873"/>
      <c r="CY123" s="873"/>
      <c r="CZ123" s="873"/>
      <c r="DA123" s="873"/>
      <c r="DB123" s="873"/>
      <c r="DC123" s="873"/>
      <c r="DD123" s="873"/>
      <c r="DE123" s="873"/>
      <c r="DF123" s="874"/>
      <c r="DG123" s="803" t="s">
        <v>203</v>
      </c>
      <c r="DH123" s="804"/>
      <c r="DI123" s="804"/>
      <c r="DJ123" s="804"/>
      <c r="DK123" s="805"/>
      <c r="DL123" s="806" t="s">
        <v>203</v>
      </c>
      <c r="DM123" s="804"/>
      <c r="DN123" s="804"/>
      <c r="DO123" s="804"/>
      <c r="DP123" s="805"/>
      <c r="DQ123" s="806" t="s">
        <v>203</v>
      </c>
      <c r="DR123" s="804"/>
      <c r="DS123" s="804"/>
      <c r="DT123" s="804"/>
      <c r="DU123" s="805"/>
      <c r="DV123" s="807" t="s">
        <v>203</v>
      </c>
      <c r="DW123" s="808"/>
      <c r="DX123" s="808"/>
      <c r="DY123" s="808"/>
      <c r="DZ123" s="809"/>
    </row>
    <row r="124" spans="1:130" s="48" customFormat="1" ht="26.25" customHeight="1" x14ac:dyDescent="0.15">
      <c r="A124" s="978"/>
      <c r="B124" s="858"/>
      <c r="C124" s="810" t="s">
        <v>341</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203</v>
      </c>
      <c r="AB124" s="804"/>
      <c r="AC124" s="804"/>
      <c r="AD124" s="804"/>
      <c r="AE124" s="805"/>
      <c r="AF124" s="806" t="s">
        <v>203</v>
      </c>
      <c r="AG124" s="804"/>
      <c r="AH124" s="804"/>
      <c r="AI124" s="804"/>
      <c r="AJ124" s="805"/>
      <c r="AK124" s="806" t="s">
        <v>203</v>
      </c>
      <c r="AL124" s="804"/>
      <c r="AM124" s="804"/>
      <c r="AN124" s="804"/>
      <c r="AO124" s="805"/>
      <c r="AP124" s="807" t="s">
        <v>203</v>
      </c>
      <c r="AQ124" s="808"/>
      <c r="AR124" s="808"/>
      <c r="AS124" s="808"/>
      <c r="AT124" s="809"/>
      <c r="AU124" s="891" t="s">
        <v>485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203</v>
      </c>
      <c r="BR124" s="895"/>
      <c r="BS124" s="895"/>
      <c r="BT124" s="895"/>
      <c r="BU124" s="895"/>
      <c r="BV124" s="895" t="s">
        <v>203</v>
      </c>
      <c r="BW124" s="895"/>
      <c r="BX124" s="895"/>
      <c r="BY124" s="895"/>
      <c r="BZ124" s="895"/>
      <c r="CA124" s="895" t="s">
        <v>203</v>
      </c>
      <c r="CB124" s="895"/>
      <c r="CC124" s="895"/>
      <c r="CD124" s="895"/>
      <c r="CE124" s="895"/>
      <c r="CF124" s="896"/>
      <c r="CG124" s="897"/>
      <c r="CH124" s="897"/>
      <c r="CI124" s="897"/>
      <c r="CJ124" s="898"/>
      <c r="CK124" s="881"/>
      <c r="CL124" s="881"/>
      <c r="CM124" s="881"/>
      <c r="CN124" s="881"/>
      <c r="CO124" s="882"/>
      <c r="CP124" s="872" t="s">
        <v>487</v>
      </c>
      <c r="CQ124" s="873"/>
      <c r="CR124" s="873"/>
      <c r="CS124" s="873"/>
      <c r="CT124" s="873"/>
      <c r="CU124" s="873"/>
      <c r="CV124" s="873"/>
      <c r="CW124" s="873"/>
      <c r="CX124" s="873"/>
      <c r="CY124" s="873"/>
      <c r="CZ124" s="873"/>
      <c r="DA124" s="873"/>
      <c r="DB124" s="873"/>
      <c r="DC124" s="873"/>
      <c r="DD124" s="873"/>
      <c r="DE124" s="873"/>
      <c r="DF124" s="874"/>
      <c r="DG124" s="842" t="s">
        <v>203</v>
      </c>
      <c r="DH124" s="843"/>
      <c r="DI124" s="843"/>
      <c r="DJ124" s="843"/>
      <c r="DK124" s="844"/>
      <c r="DL124" s="845" t="s">
        <v>203</v>
      </c>
      <c r="DM124" s="843"/>
      <c r="DN124" s="843"/>
      <c r="DO124" s="843"/>
      <c r="DP124" s="844"/>
      <c r="DQ124" s="845" t="s">
        <v>203</v>
      </c>
      <c r="DR124" s="843"/>
      <c r="DS124" s="843"/>
      <c r="DT124" s="843"/>
      <c r="DU124" s="844"/>
      <c r="DV124" s="846" t="s">
        <v>203</v>
      </c>
      <c r="DW124" s="847"/>
      <c r="DX124" s="847"/>
      <c r="DY124" s="847"/>
      <c r="DZ124" s="848"/>
    </row>
    <row r="125" spans="1:130" s="48" customFormat="1" ht="26.25" customHeight="1" x14ac:dyDescent="0.15">
      <c r="A125" s="978"/>
      <c r="B125" s="858"/>
      <c r="C125" s="810" t="s">
        <v>479</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203</v>
      </c>
      <c r="AB125" s="804"/>
      <c r="AC125" s="804"/>
      <c r="AD125" s="804"/>
      <c r="AE125" s="805"/>
      <c r="AF125" s="806" t="s">
        <v>203</v>
      </c>
      <c r="AG125" s="804"/>
      <c r="AH125" s="804"/>
      <c r="AI125" s="804"/>
      <c r="AJ125" s="805"/>
      <c r="AK125" s="806" t="s">
        <v>203</v>
      </c>
      <c r="AL125" s="804"/>
      <c r="AM125" s="804"/>
      <c r="AN125" s="804"/>
      <c r="AO125" s="805"/>
      <c r="AP125" s="807" t="s">
        <v>203</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490</v>
      </c>
      <c r="CL125" s="876"/>
      <c r="CM125" s="876"/>
      <c r="CN125" s="876"/>
      <c r="CO125" s="877"/>
      <c r="CP125" s="794" t="s">
        <v>143</v>
      </c>
      <c r="CQ125" s="785"/>
      <c r="CR125" s="785"/>
      <c r="CS125" s="785"/>
      <c r="CT125" s="785"/>
      <c r="CU125" s="785"/>
      <c r="CV125" s="785"/>
      <c r="CW125" s="785"/>
      <c r="CX125" s="785"/>
      <c r="CY125" s="785"/>
      <c r="CZ125" s="785"/>
      <c r="DA125" s="785"/>
      <c r="DB125" s="785"/>
      <c r="DC125" s="785"/>
      <c r="DD125" s="785"/>
      <c r="DE125" s="785"/>
      <c r="DF125" s="786"/>
      <c r="DG125" s="795" t="s">
        <v>203</v>
      </c>
      <c r="DH125" s="796"/>
      <c r="DI125" s="796"/>
      <c r="DJ125" s="796"/>
      <c r="DK125" s="796"/>
      <c r="DL125" s="796" t="s">
        <v>203</v>
      </c>
      <c r="DM125" s="796"/>
      <c r="DN125" s="796"/>
      <c r="DO125" s="796"/>
      <c r="DP125" s="796"/>
      <c r="DQ125" s="796" t="s">
        <v>203</v>
      </c>
      <c r="DR125" s="796"/>
      <c r="DS125" s="796"/>
      <c r="DT125" s="796"/>
      <c r="DU125" s="796"/>
      <c r="DV125" s="799" t="s">
        <v>203</v>
      </c>
      <c r="DW125" s="799"/>
      <c r="DX125" s="799"/>
      <c r="DY125" s="799"/>
      <c r="DZ125" s="800"/>
    </row>
    <row r="126" spans="1:130" s="48" customFormat="1" ht="26.25" customHeight="1" x14ac:dyDescent="0.15">
      <c r="A126" s="978"/>
      <c r="B126" s="858"/>
      <c r="C126" s="810" t="s">
        <v>480</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203</v>
      </c>
      <c r="AB126" s="804"/>
      <c r="AC126" s="804"/>
      <c r="AD126" s="804"/>
      <c r="AE126" s="805"/>
      <c r="AF126" s="806" t="s">
        <v>203</v>
      </c>
      <c r="AG126" s="804"/>
      <c r="AH126" s="804"/>
      <c r="AI126" s="804"/>
      <c r="AJ126" s="805"/>
      <c r="AK126" s="806" t="s">
        <v>203</v>
      </c>
      <c r="AL126" s="804"/>
      <c r="AM126" s="804"/>
      <c r="AN126" s="804"/>
      <c r="AO126" s="805"/>
      <c r="AP126" s="807" t="s">
        <v>203</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416</v>
      </c>
      <c r="CQ126" s="811"/>
      <c r="CR126" s="811"/>
      <c r="CS126" s="811"/>
      <c r="CT126" s="811"/>
      <c r="CU126" s="811"/>
      <c r="CV126" s="811"/>
      <c r="CW126" s="811"/>
      <c r="CX126" s="811"/>
      <c r="CY126" s="811"/>
      <c r="CZ126" s="811"/>
      <c r="DA126" s="811"/>
      <c r="DB126" s="811"/>
      <c r="DC126" s="811"/>
      <c r="DD126" s="811"/>
      <c r="DE126" s="811"/>
      <c r="DF126" s="812"/>
      <c r="DG126" s="813" t="s">
        <v>203</v>
      </c>
      <c r="DH126" s="814"/>
      <c r="DI126" s="814"/>
      <c r="DJ126" s="814"/>
      <c r="DK126" s="814"/>
      <c r="DL126" s="814" t="s">
        <v>203</v>
      </c>
      <c r="DM126" s="814"/>
      <c r="DN126" s="814"/>
      <c r="DO126" s="814"/>
      <c r="DP126" s="814"/>
      <c r="DQ126" s="814" t="s">
        <v>203</v>
      </c>
      <c r="DR126" s="814"/>
      <c r="DS126" s="814"/>
      <c r="DT126" s="814"/>
      <c r="DU126" s="814"/>
      <c r="DV126" s="817" t="s">
        <v>203</v>
      </c>
      <c r="DW126" s="817"/>
      <c r="DX126" s="817"/>
      <c r="DY126" s="817"/>
      <c r="DZ126" s="818"/>
    </row>
    <row r="127" spans="1:130" s="48" customFormat="1" ht="26.25" customHeight="1" x14ac:dyDescent="0.15">
      <c r="A127" s="979"/>
      <c r="B127" s="860"/>
      <c r="C127" s="833" t="s">
        <v>81</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t="s">
        <v>203</v>
      </c>
      <c r="AB127" s="804"/>
      <c r="AC127" s="804"/>
      <c r="AD127" s="804"/>
      <c r="AE127" s="805"/>
      <c r="AF127" s="806" t="s">
        <v>203</v>
      </c>
      <c r="AG127" s="804"/>
      <c r="AH127" s="804"/>
      <c r="AI127" s="804"/>
      <c r="AJ127" s="805"/>
      <c r="AK127" s="806" t="s">
        <v>203</v>
      </c>
      <c r="AL127" s="804"/>
      <c r="AM127" s="804"/>
      <c r="AN127" s="804"/>
      <c r="AO127" s="805"/>
      <c r="AP127" s="807" t="s">
        <v>203</v>
      </c>
      <c r="AQ127" s="808"/>
      <c r="AR127" s="808"/>
      <c r="AS127" s="808"/>
      <c r="AT127" s="809"/>
      <c r="AU127" s="56"/>
      <c r="AV127" s="56"/>
      <c r="AW127" s="56"/>
      <c r="AX127" s="921" t="s">
        <v>491</v>
      </c>
      <c r="AY127" s="888"/>
      <c r="AZ127" s="888"/>
      <c r="BA127" s="888"/>
      <c r="BB127" s="888"/>
      <c r="BC127" s="888"/>
      <c r="BD127" s="888"/>
      <c r="BE127" s="889"/>
      <c r="BF127" s="887" t="s">
        <v>122</v>
      </c>
      <c r="BG127" s="888"/>
      <c r="BH127" s="888"/>
      <c r="BI127" s="888"/>
      <c r="BJ127" s="888"/>
      <c r="BK127" s="888"/>
      <c r="BL127" s="889"/>
      <c r="BM127" s="887" t="s">
        <v>417</v>
      </c>
      <c r="BN127" s="888"/>
      <c r="BO127" s="888"/>
      <c r="BP127" s="888"/>
      <c r="BQ127" s="888"/>
      <c r="BR127" s="888"/>
      <c r="BS127" s="889"/>
      <c r="BT127" s="887" t="s">
        <v>408</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440</v>
      </c>
      <c r="CQ127" s="811"/>
      <c r="CR127" s="811"/>
      <c r="CS127" s="811"/>
      <c r="CT127" s="811"/>
      <c r="CU127" s="811"/>
      <c r="CV127" s="811"/>
      <c r="CW127" s="811"/>
      <c r="CX127" s="811"/>
      <c r="CY127" s="811"/>
      <c r="CZ127" s="811"/>
      <c r="DA127" s="811"/>
      <c r="DB127" s="811"/>
      <c r="DC127" s="811"/>
      <c r="DD127" s="811"/>
      <c r="DE127" s="811"/>
      <c r="DF127" s="812"/>
      <c r="DG127" s="813" t="s">
        <v>203</v>
      </c>
      <c r="DH127" s="814"/>
      <c r="DI127" s="814"/>
      <c r="DJ127" s="814"/>
      <c r="DK127" s="814"/>
      <c r="DL127" s="814" t="s">
        <v>203</v>
      </c>
      <c r="DM127" s="814"/>
      <c r="DN127" s="814"/>
      <c r="DO127" s="814"/>
      <c r="DP127" s="814"/>
      <c r="DQ127" s="814" t="s">
        <v>203</v>
      </c>
      <c r="DR127" s="814"/>
      <c r="DS127" s="814"/>
      <c r="DT127" s="814"/>
      <c r="DU127" s="814"/>
      <c r="DV127" s="817" t="s">
        <v>203</v>
      </c>
      <c r="DW127" s="817"/>
      <c r="DX127" s="817"/>
      <c r="DY127" s="817"/>
      <c r="DZ127" s="818"/>
    </row>
    <row r="128" spans="1:130" s="48" customFormat="1" ht="26.25" customHeight="1" x14ac:dyDescent="0.15">
      <c r="A128" s="941" t="s">
        <v>492</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5</v>
      </c>
      <c r="X128" s="943"/>
      <c r="Y128" s="943"/>
      <c r="Z128" s="944"/>
      <c r="AA128" s="787">
        <v>506106</v>
      </c>
      <c r="AB128" s="788"/>
      <c r="AC128" s="788"/>
      <c r="AD128" s="788"/>
      <c r="AE128" s="789"/>
      <c r="AF128" s="790">
        <v>401129</v>
      </c>
      <c r="AG128" s="788"/>
      <c r="AH128" s="788"/>
      <c r="AI128" s="788"/>
      <c r="AJ128" s="789"/>
      <c r="AK128" s="790">
        <v>443568</v>
      </c>
      <c r="AL128" s="788"/>
      <c r="AM128" s="788"/>
      <c r="AN128" s="788"/>
      <c r="AO128" s="789"/>
      <c r="AP128" s="945"/>
      <c r="AQ128" s="946"/>
      <c r="AR128" s="946"/>
      <c r="AS128" s="946"/>
      <c r="AT128" s="947"/>
      <c r="AU128" s="56"/>
      <c r="AV128" s="56"/>
      <c r="AW128" s="56"/>
      <c r="AX128" s="784" t="s">
        <v>313</v>
      </c>
      <c r="AY128" s="785"/>
      <c r="AZ128" s="785"/>
      <c r="BA128" s="785"/>
      <c r="BB128" s="785"/>
      <c r="BC128" s="785"/>
      <c r="BD128" s="785"/>
      <c r="BE128" s="786"/>
      <c r="BF128" s="948" t="s">
        <v>203</v>
      </c>
      <c r="BG128" s="949"/>
      <c r="BH128" s="949"/>
      <c r="BI128" s="949"/>
      <c r="BJ128" s="949"/>
      <c r="BK128" s="949"/>
      <c r="BL128" s="950"/>
      <c r="BM128" s="948">
        <v>12.19</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400</v>
      </c>
      <c r="CQ128" s="658"/>
      <c r="CR128" s="658"/>
      <c r="CS128" s="658"/>
      <c r="CT128" s="658"/>
      <c r="CU128" s="658"/>
      <c r="CV128" s="658"/>
      <c r="CW128" s="658"/>
      <c r="CX128" s="658"/>
      <c r="CY128" s="658"/>
      <c r="CZ128" s="658"/>
      <c r="DA128" s="658"/>
      <c r="DB128" s="658"/>
      <c r="DC128" s="658"/>
      <c r="DD128" s="658"/>
      <c r="DE128" s="658"/>
      <c r="DF128" s="900"/>
      <c r="DG128" s="901">
        <v>15000</v>
      </c>
      <c r="DH128" s="902"/>
      <c r="DI128" s="902"/>
      <c r="DJ128" s="902"/>
      <c r="DK128" s="902"/>
      <c r="DL128" s="902">
        <v>15000</v>
      </c>
      <c r="DM128" s="902"/>
      <c r="DN128" s="902"/>
      <c r="DO128" s="902"/>
      <c r="DP128" s="902"/>
      <c r="DQ128" s="902">
        <v>14000</v>
      </c>
      <c r="DR128" s="902"/>
      <c r="DS128" s="902"/>
      <c r="DT128" s="902"/>
      <c r="DU128" s="902"/>
      <c r="DV128" s="903">
        <v>0.1</v>
      </c>
      <c r="DW128" s="903"/>
      <c r="DX128" s="903"/>
      <c r="DY128" s="903"/>
      <c r="DZ128" s="904"/>
    </row>
    <row r="129" spans="1:131" s="48" customFormat="1" ht="26.25" customHeight="1" x14ac:dyDescent="0.15">
      <c r="A129" s="801" t="s">
        <v>177</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240</v>
      </c>
      <c r="X129" s="906"/>
      <c r="Y129" s="906"/>
      <c r="Z129" s="907"/>
      <c r="AA129" s="803">
        <v>23213323</v>
      </c>
      <c r="AB129" s="804"/>
      <c r="AC129" s="804"/>
      <c r="AD129" s="804"/>
      <c r="AE129" s="805"/>
      <c r="AF129" s="806">
        <v>24088037</v>
      </c>
      <c r="AG129" s="804"/>
      <c r="AH129" s="804"/>
      <c r="AI129" s="804"/>
      <c r="AJ129" s="805"/>
      <c r="AK129" s="806">
        <v>23452069</v>
      </c>
      <c r="AL129" s="804"/>
      <c r="AM129" s="804"/>
      <c r="AN129" s="804"/>
      <c r="AO129" s="805"/>
      <c r="AP129" s="908"/>
      <c r="AQ129" s="909"/>
      <c r="AR129" s="909"/>
      <c r="AS129" s="909"/>
      <c r="AT129" s="910"/>
      <c r="AU129" s="67"/>
      <c r="AV129" s="67"/>
      <c r="AW129" s="67"/>
      <c r="AX129" s="911" t="s">
        <v>114</v>
      </c>
      <c r="AY129" s="811"/>
      <c r="AZ129" s="811"/>
      <c r="BA129" s="811"/>
      <c r="BB129" s="811"/>
      <c r="BC129" s="811"/>
      <c r="BD129" s="811"/>
      <c r="BE129" s="812"/>
      <c r="BF129" s="912" t="s">
        <v>203</v>
      </c>
      <c r="BG129" s="913"/>
      <c r="BH129" s="913"/>
      <c r="BI129" s="913"/>
      <c r="BJ129" s="913"/>
      <c r="BK129" s="913"/>
      <c r="BL129" s="914"/>
      <c r="BM129" s="912">
        <v>17.190000000000001</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801" t="s">
        <v>493</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494</v>
      </c>
      <c r="X130" s="906"/>
      <c r="Y130" s="906"/>
      <c r="Z130" s="907"/>
      <c r="AA130" s="803">
        <v>3406722</v>
      </c>
      <c r="AB130" s="804"/>
      <c r="AC130" s="804"/>
      <c r="AD130" s="804"/>
      <c r="AE130" s="805"/>
      <c r="AF130" s="806">
        <v>3297824</v>
      </c>
      <c r="AG130" s="804"/>
      <c r="AH130" s="804"/>
      <c r="AI130" s="804"/>
      <c r="AJ130" s="805"/>
      <c r="AK130" s="806">
        <v>3256614</v>
      </c>
      <c r="AL130" s="804"/>
      <c r="AM130" s="804"/>
      <c r="AN130" s="804"/>
      <c r="AO130" s="805"/>
      <c r="AP130" s="908"/>
      <c r="AQ130" s="909"/>
      <c r="AR130" s="909"/>
      <c r="AS130" s="909"/>
      <c r="AT130" s="910"/>
      <c r="AU130" s="67"/>
      <c r="AV130" s="67"/>
      <c r="AW130" s="67"/>
      <c r="AX130" s="911" t="s">
        <v>428</v>
      </c>
      <c r="AY130" s="811"/>
      <c r="AZ130" s="811"/>
      <c r="BA130" s="811"/>
      <c r="BB130" s="811"/>
      <c r="BC130" s="811"/>
      <c r="BD130" s="811"/>
      <c r="BE130" s="812"/>
      <c r="BF130" s="922">
        <v>1.8</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179</v>
      </c>
      <c r="X131" s="929"/>
      <c r="Y131" s="929"/>
      <c r="Z131" s="930"/>
      <c r="AA131" s="842">
        <v>19806601</v>
      </c>
      <c r="AB131" s="843"/>
      <c r="AC131" s="843"/>
      <c r="AD131" s="843"/>
      <c r="AE131" s="844"/>
      <c r="AF131" s="845">
        <v>20790213</v>
      </c>
      <c r="AG131" s="843"/>
      <c r="AH131" s="843"/>
      <c r="AI131" s="843"/>
      <c r="AJ131" s="844"/>
      <c r="AK131" s="845">
        <v>20195455</v>
      </c>
      <c r="AL131" s="843"/>
      <c r="AM131" s="843"/>
      <c r="AN131" s="843"/>
      <c r="AO131" s="844"/>
      <c r="AP131" s="931"/>
      <c r="AQ131" s="932"/>
      <c r="AR131" s="932"/>
      <c r="AS131" s="932"/>
      <c r="AT131" s="933"/>
      <c r="AU131" s="67"/>
      <c r="AV131" s="67"/>
      <c r="AW131" s="67"/>
      <c r="AX131" s="934" t="s">
        <v>63</v>
      </c>
      <c r="AY131" s="658"/>
      <c r="AZ131" s="658"/>
      <c r="BA131" s="658"/>
      <c r="BB131" s="658"/>
      <c r="BC131" s="658"/>
      <c r="BD131" s="658"/>
      <c r="BE131" s="900"/>
      <c r="BF131" s="935" t="s">
        <v>203</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3" t="s">
        <v>117</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495</v>
      </c>
      <c r="W132" s="952"/>
      <c r="X132" s="952"/>
      <c r="Y132" s="952"/>
      <c r="Z132" s="953"/>
      <c r="AA132" s="954">
        <v>1.6210353310000001</v>
      </c>
      <c r="AB132" s="955"/>
      <c r="AC132" s="955"/>
      <c r="AD132" s="955"/>
      <c r="AE132" s="956"/>
      <c r="AF132" s="957">
        <v>1.691887428</v>
      </c>
      <c r="AG132" s="955"/>
      <c r="AH132" s="955"/>
      <c r="AI132" s="955"/>
      <c r="AJ132" s="956"/>
      <c r="AK132" s="957">
        <v>2.3071626759999999</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60</v>
      </c>
      <c r="W133" s="959"/>
      <c r="X133" s="959"/>
      <c r="Y133" s="959"/>
      <c r="Z133" s="960"/>
      <c r="AA133" s="961">
        <v>2.2999999999999998</v>
      </c>
      <c r="AB133" s="962"/>
      <c r="AC133" s="962"/>
      <c r="AD133" s="962"/>
      <c r="AE133" s="963"/>
      <c r="AF133" s="961">
        <v>1.9</v>
      </c>
      <c r="AG133" s="962"/>
      <c r="AH133" s="962"/>
      <c r="AI133" s="962"/>
      <c r="AJ133" s="963"/>
      <c r="AK133" s="961">
        <v>1.8</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ehAIn7/xoD34N9l5N4mNHFLvXGV3i/454jxQbeAHDPOzNAfhOPbS4Bys6EqQdiPQ5xRaoovPJkNSIulEjvzUw==" saltValue="MJU704af6FO/Gy8P8LTyq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T75" sqref="CT75"/>
    </sheetView>
  </sheetViews>
  <sheetFormatPr defaultColWidth="0" defaultRowHeight="13.5" customHeight="1" zeroHeight="1" x14ac:dyDescent="0.15"/>
  <cols>
    <col min="1" max="120" width="2.75" style="317" customWidth="1"/>
    <col min="121" max="121" width="0" style="316" hidden="1" customWidth="1"/>
    <col min="122" max="16384" width="9" style="316" hidden="1"/>
  </cols>
  <sheetData>
    <row r="1" spans="1:120" x14ac:dyDescent="0.15">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316"/>
    </row>
    <row r="17" spans="119:120" x14ac:dyDescent="0.15">
      <c r="DP17" s="316"/>
    </row>
    <row r="18" spans="119:120" x14ac:dyDescent="0.15"/>
    <row r="19" spans="119:120" x14ac:dyDescent="0.15"/>
    <row r="20" spans="119:120" x14ac:dyDescent="0.15">
      <c r="DO20" s="316"/>
      <c r="DP20" s="316"/>
    </row>
    <row r="21" spans="119:120" x14ac:dyDescent="0.15">
      <c r="DP21" s="316"/>
    </row>
    <row r="22" spans="119:120" x14ac:dyDescent="0.15"/>
    <row r="23" spans="119:120" x14ac:dyDescent="0.15">
      <c r="DO23" s="316"/>
      <c r="DP23" s="316"/>
    </row>
    <row r="24" spans="119:120" x14ac:dyDescent="0.15">
      <c r="DP24" s="316"/>
    </row>
    <row r="25" spans="119:120" x14ac:dyDescent="0.15">
      <c r="DP25" s="316"/>
    </row>
    <row r="26" spans="119:120" x14ac:dyDescent="0.15">
      <c r="DO26" s="316"/>
      <c r="DP26" s="316"/>
    </row>
    <row r="27" spans="119:120" x14ac:dyDescent="0.15"/>
    <row r="28" spans="119:120" x14ac:dyDescent="0.15">
      <c r="DO28" s="316"/>
      <c r="DP28" s="316"/>
    </row>
    <row r="29" spans="119:120" x14ac:dyDescent="0.15">
      <c r="DP29" s="316"/>
    </row>
    <row r="30" spans="119:120" x14ac:dyDescent="0.15"/>
    <row r="31" spans="119:120" x14ac:dyDescent="0.15">
      <c r="DO31" s="316"/>
      <c r="DP31" s="316"/>
    </row>
    <row r="32" spans="119:120" x14ac:dyDescent="0.15"/>
    <row r="33" spans="98:120" x14ac:dyDescent="0.15">
      <c r="DO33" s="316"/>
      <c r="DP33" s="316"/>
    </row>
    <row r="34" spans="98:120" x14ac:dyDescent="0.15">
      <c r="DM34" s="316"/>
    </row>
    <row r="35" spans="98:120" x14ac:dyDescent="0.15">
      <c r="CT35" s="316"/>
      <c r="CU35" s="316"/>
      <c r="CV35" s="316"/>
      <c r="CY35" s="316"/>
      <c r="CZ35" s="316"/>
      <c r="DA35" s="316"/>
      <c r="DD35" s="316"/>
      <c r="DE35" s="316"/>
      <c r="DF35" s="316"/>
      <c r="DI35" s="316"/>
      <c r="DJ35" s="316"/>
      <c r="DK35" s="316"/>
      <c r="DM35" s="316"/>
      <c r="DN35" s="316"/>
      <c r="DO35" s="316"/>
      <c r="DP35" s="316"/>
    </row>
    <row r="36" spans="98:120" x14ac:dyDescent="0.15"/>
    <row r="37" spans="98:120" x14ac:dyDescent="0.15">
      <c r="CW37" s="316"/>
      <c r="DB37" s="316"/>
      <c r="DG37" s="316"/>
      <c r="DL37" s="316"/>
      <c r="DP37" s="316"/>
    </row>
    <row r="38" spans="98:120" x14ac:dyDescent="0.15">
      <c r="CT38" s="316"/>
      <c r="CU38" s="316"/>
      <c r="CV38" s="316"/>
      <c r="CW38" s="316"/>
      <c r="CY38" s="316"/>
      <c r="CZ38" s="316"/>
      <c r="DA38" s="316"/>
      <c r="DB38" s="316"/>
      <c r="DD38" s="316"/>
      <c r="DE38" s="316"/>
      <c r="DF38" s="316"/>
      <c r="DG38" s="316"/>
      <c r="DI38" s="316"/>
      <c r="DJ38" s="316"/>
      <c r="DK38" s="316"/>
      <c r="DL38" s="316"/>
      <c r="DN38" s="316"/>
      <c r="DO38" s="316"/>
      <c r="DP38" s="31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316"/>
      <c r="DO49" s="316"/>
      <c r="DP49" s="31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316"/>
      <c r="CS63" s="316"/>
      <c r="CX63" s="316"/>
      <c r="DC63" s="316"/>
      <c r="DH63" s="316"/>
    </row>
    <row r="64" spans="22:120" x14ac:dyDescent="0.15">
      <c r="V64" s="316"/>
    </row>
    <row r="65" spans="15:120" x14ac:dyDescent="0.15">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x14ac:dyDescent="0.15">
      <c r="Q66" s="316"/>
      <c r="S66" s="316"/>
      <c r="U66" s="316"/>
      <c r="DM66" s="316"/>
    </row>
    <row r="67" spans="15:120" x14ac:dyDescent="0.15">
      <c r="O67" s="316"/>
      <c r="P67" s="316"/>
      <c r="R67" s="316"/>
      <c r="T67" s="316"/>
      <c r="Y67" s="316"/>
      <c r="CT67" s="316"/>
      <c r="CV67" s="316"/>
      <c r="CW67" s="316"/>
      <c r="CY67" s="316"/>
      <c r="DA67" s="316"/>
      <c r="DB67" s="316"/>
      <c r="DD67" s="316"/>
      <c r="DF67" s="316"/>
      <c r="DG67" s="316"/>
      <c r="DI67" s="316"/>
      <c r="DK67" s="316"/>
      <c r="DL67" s="316"/>
      <c r="DN67" s="316"/>
      <c r="DO67" s="316"/>
      <c r="DP67" s="316"/>
    </row>
    <row r="68" spans="15:120" x14ac:dyDescent="0.15"/>
    <row r="69" spans="15:120" x14ac:dyDescent="0.15"/>
    <row r="70" spans="15:120" x14ac:dyDescent="0.15"/>
    <row r="71" spans="15:120" x14ac:dyDescent="0.15"/>
    <row r="72" spans="15:120" x14ac:dyDescent="0.15">
      <c r="DP72" s="316"/>
    </row>
    <row r="73" spans="15:120" x14ac:dyDescent="0.15">
      <c r="DP73" s="31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316"/>
      <c r="CX96" s="316"/>
      <c r="DC96" s="316"/>
      <c r="DH96" s="316"/>
    </row>
    <row r="97" spans="24:120" x14ac:dyDescent="0.15">
      <c r="CS97" s="316"/>
      <c r="CX97" s="316"/>
      <c r="DC97" s="316"/>
      <c r="DH97" s="316"/>
      <c r="DP97" s="317" t="s">
        <v>544</v>
      </c>
    </row>
    <row r="98" spans="24:120" hidden="1" x14ac:dyDescent="0.15">
      <c r="CS98" s="316"/>
      <c r="CX98" s="316"/>
      <c r="DC98" s="316"/>
      <c r="DH98" s="316"/>
    </row>
    <row r="99" spans="24:120" hidden="1" x14ac:dyDescent="0.15">
      <c r="CS99" s="316"/>
      <c r="CX99" s="316"/>
      <c r="DC99" s="316"/>
      <c r="DH99" s="316"/>
    </row>
    <row r="101" spans="24:120" ht="12" hidden="1" customHeight="1" x14ac:dyDescent="0.15">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15">
      <c r="CU102" s="316"/>
      <c r="CZ102" s="316"/>
      <c r="DE102" s="316"/>
      <c r="DJ102" s="316"/>
      <c r="DM102" s="316"/>
    </row>
    <row r="103" spans="24:120" hidden="1" x14ac:dyDescent="0.15">
      <c r="CT103" s="316"/>
      <c r="CV103" s="316"/>
      <c r="CW103" s="316"/>
      <c r="CY103" s="316"/>
      <c r="DA103" s="316"/>
      <c r="DB103" s="316"/>
      <c r="DD103" s="316"/>
      <c r="DF103" s="316"/>
      <c r="DG103" s="316"/>
      <c r="DI103" s="316"/>
      <c r="DK103" s="316"/>
      <c r="DL103" s="316"/>
      <c r="DM103" s="316"/>
      <c r="DN103" s="316"/>
      <c r="DO103" s="316"/>
      <c r="DP103" s="316"/>
    </row>
    <row r="104" spans="24:120" hidden="1" x14ac:dyDescent="0.15">
      <c r="CV104" s="316"/>
      <c r="CW104" s="316"/>
      <c r="DA104" s="316"/>
      <c r="DB104" s="316"/>
      <c r="DF104" s="316"/>
      <c r="DG104" s="316"/>
      <c r="DK104" s="316"/>
      <c r="DL104" s="316"/>
      <c r="DN104" s="316"/>
      <c r="DO104" s="316"/>
      <c r="DP104" s="316"/>
    </row>
    <row r="105" spans="24:120" ht="12.75" hidden="1" customHeight="1" x14ac:dyDescent="0.15"/>
  </sheetData>
  <sheetProtection algorithmName="SHA-512" hashValue="0aBF2mLLwrZ9JXMWR0HDd21HBS9D6zFzl1KdJ+Mc/xBeU+ObLY9GYOUn8KSEbk/423tuArXP4w6bmBI7LoYKoQ==" saltValue="ZA2jrbDX9nwWKYrPz2P4Vw==" spinCount="100000" sheet="1" objects="1" scenarios="1"/>
  <dataConsolidate/>
  <phoneticPr fontId="4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8"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vYABSf6Gr9GNCWEUm8LIPBSWv5Z5bCIsy858R6VWcCqj7tjXa9PyCST84cnl/hHX4I7X+ifwVmsL/ZBVzCLCmw==" saltValue="vo7H/Pzb+Kkq839y9zkh8w==" spinCount="100000" sheet="1" objects="1" scenarios="1"/>
  <phoneticPr fontId="5"/>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25" zoomScaleSheetLayoutView="100" workbookViewId="0">
      <selection activeCell="AK21" sqref="AK21:AN21"/>
    </sheetView>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84</v>
      </c>
      <c r="AP7" s="127"/>
      <c r="AQ7" s="138" t="s">
        <v>497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499</v>
      </c>
      <c r="AQ8" s="139" t="s">
        <v>500</v>
      </c>
      <c r="AR8" s="153" t="s">
        <v>501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502</v>
      </c>
      <c r="AL9" s="998"/>
      <c r="AM9" s="998"/>
      <c r="AN9" s="999"/>
      <c r="AO9" s="117">
        <v>8099322</v>
      </c>
      <c r="AP9" s="117">
        <v>85611</v>
      </c>
      <c r="AQ9" s="140">
        <v>73449</v>
      </c>
      <c r="AR9" s="154">
        <v>16.600000000000001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210</v>
      </c>
      <c r="AL10" s="998"/>
      <c r="AM10" s="998"/>
      <c r="AN10" s="999"/>
      <c r="AO10" s="118">
        <v>17916</v>
      </c>
      <c r="AP10" s="118">
        <v>189</v>
      </c>
      <c r="AQ10" s="141">
        <v>5917</v>
      </c>
      <c r="AR10" s="155">
        <v>-96.8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398</v>
      </c>
      <c r="AL11" s="998"/>
      <c r="AM11" s="998"/>
      <c r="AN11" s="999"/>
      <c r="AO11" s="118" t="s">
        <v>203</v>
      </c>
      <c r="AP11" s="118" t="s">
        <v>203</v>
      </c>
      <c r="AQ11" s="141">
        <v>1123</v>
      </c>
      <c r="AR11" s="155" t="s">
        <v>203</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239</v>
      </c>
      <c r="AL12" s="998"/>
      <c r="AM12" s="998"/>
      <c r="AN12" s="999"/>
      <c r="AO12" s="118" t="s">
        <v>203</v>
      </c>
      <c r="AP12" s="118" t="s">
        <v>203</v>
      </c>
      <c r="AQ12" s="141">
        <v>9</v>
      </c>
      <c r="AR12" s="155" t="s">
        <v>203</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503</v>
      </c>
      <c r="AL13" s="998"/>
      <c r="AM13" s="998"/>
      <c r="AN13" s="999"/>
      <c r="AO13" s="118">
        <v>275301</v>
      </c>
      <c r="AP13" s="118">
        <v>2910</v>
      </c>
      <c r="AQ13" s="141">
        <v>2374</v>
      </c>
      <c r="AR13" s="155">
        <v>22.6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504</v>
      </c>
      <c r="AL14" s="998"/>
      <c r="AM14" s="998"/>
      <c r="AN14" s="999"/>
      <c r="AO14" s="118">
        <v>225556</v>
      </c>
      <c r="AP14" s="118">
        <v>2384</v>
      </c>
      <c r="AQ14" s="141">
        <v>1666</v>
      </c>
      <c r="AR14" s="155">
        <v>43.1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315</v>
      </c>
      <c r="AL15" s="992"/>
      <c r="AM15" s="992"/>
      <c r="AN15" s="993"/>
      <c r="AO15" s="118">
        <v>-873205</v>
      </c>
      <c r="AP15" s="118">
        <v>-9230</v>
      </c>
      <c r="AQ15" s="141">
        <v>-4765</v>
      </c>
      <c r="AR15" s="155">
        <v>93.7</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276</v>
      </c>
      <c r="AL16" s="992"/>
      <c r="AM16" s="992"/>
      <c r="AN16" s="993"/>
      <c r="AO16" s="118">
        <v>7744890</v>
      </c>
      <c r="AP16" s="118">
        <v>81865</v>
      </c>
      <c r="AQ16" s="141">
        <v>79774</v>
      </c>
      <c r="AR16" s="155">
        <v>2.6</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174</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505</v>
      </c>
      <c r="AP20" s="129" t="s">
        <v>338</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506</v>
      </c>
      <c r="AL21" s="995"/>
      <c r="AM21" s="995"/>
      <c r="AN21" s="996"/>
      <c r="AO21" s="120">
        <v>8.34</v>
      </c>
      <c r="AP21" s="130">
        <v>7.58</v>
      </c>
      <c r="AQ21" s="143">
        <v>0.76</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507</v>
      </c>
      <c r="AL22" s="995"/>
      <c r="AM22" s="995"/>
      <c r="AN22" s="996"/>
      <c r="AO22" s="121">
        <v>99.3</v>
      </c>
      <c r="AP22" s="131">
        <v>98.4</v>
      </c>
      <c r="AQ22" s="144">
        <v>0.9</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6" t="s">
        <v>508</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84</v>
      </c>
      <c r="AP30" s="127"/>
      <c r="AQ30" s="138" t="s">
        <v>497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499</v>
      </c>
      <c r="AQ31" s="139" t="s">
        <v>500</v>
      </c>
      <c r="AR31" s="153" t="s">
        <v>501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509</v>
      </c>
      <c r="AL32" s="1011"/>
      <c r="AM32" s="1011"/>
      <c r="AN32" s="1012"/>
      <c r="AO32" s="118">
        <v>3281970</v>
      </c>
      <c r="AP32" s="118">
        <v>34691</v>
      </c>
      <c r="AQ32" s="145">
        <v>42324</v>
      </c>
      <c r="AR32" s="155">
        <v>-18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510</v>
      </c>
      <c r="AL33" s="1011"/>
      <c r="AM33" s="1011"/>
      <c r="AN33" s="1012"/>
      <c r="AO33" s="118" t="s">
        <v>203</v>
      </c>
      <c r="AP33" s="118" t="s">
        <v>203</v>
      </c>
      <c r="AQ33" s="145" t="s">
        <v>203</v>
      </c>
      <c r="AR33" s="155" t="s">
        <v>203</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165</v>
      </c>
      <c r="AL34" s="1011"/>
      <c r="AM34" s="1011"/>
      <c r="AN34" s="1012"/>
      <c r="AO34" s="118">
        <v>101504</v>
      </c>
      <c r="AP34" s="118">
        <v>1073</v>
      </c>
      <c r="AQ34" s="145">
        <v>47</v>
      </c>
      <c r="AR34" s="155">
        <v>2183</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511</v>
      </c>
      <c r="AL35" s="1011"/>
      <c r="AM35" s="1011"/>
      <c r="AN35" s="1012"/>
      <c r="AO35" s="118">
        <v>767371</v>
      </c>
      <c r="AP35" s="118">
        <v>8111</v>
      </c>
      <c r="AQ35" s="145">
        <v>12192</v>
      </c>
      <c r="AR35" s="155">
        <v>-33.5</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37</v>
      </c>
      <c r="AL36" s="1011"/>
      <c r="AM36" s="1011"/>
      <c r="AN36" s="1012"/>
      <c r="AO36" s="118">
        <v>15279</v>
      </c>
      <c r="AP36" s="118">
        <v>162</v>
      </c>
      <c r="AQ36" s="145">
        <v>2056</v>
      </c>
      <c r="AR36" s="155">
        <v>-92.1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351</v>
      </c>
      <c r="AL37" s="1011"/>
      <c r="AM37" s="1011"/>
      <c r="AN37" s="1012"/>
      <c r="AO37" s="118" t="s">
        <v>203</v>
      </c>
      <c r="AP37" s="118" t="s">
        <v>203</v>
      </c>
      <c r="AQ37" s="145">
        <v>621</v>
      </c>
      <c r="AR37" s="155" t="s">
        <v>203</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512</v>
      </c>
      <c r="AL38" s="1014"/>
      <c r="AM38" s="1014"/>
      <c r="AN38" s="1015"/>
      <c r="AO38" s="122" t="s">
        <v>203</v>
      </c>
      <c r="AP38" s="122" t="s">
        <v>203</v>
      </c>
      <c r="AQ38" s="146">
        <v>1</v>
      </c>
      <c r="AR38" s="144" t="s">
        <v>203</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58</v>
      </c>
      <c r="AL39" s="1014"/>
      <c r="AM39" s="1014"/>
      <c r="AN39" s="1015"/>
      <c r="AO39" s="118">
        <v>-443568</v>
      </c>
      <c r="AP39" s="118">
        <v>-4689</v>
      </c>
      <c r="AQ39" s="145">
        <v>-5206</v>
      </c>
      <c r="AR39" s="155">
        <v>-9.9</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513</v>
      </c>
      <c r="AL40" s="1011"/>
      <c r="AM40" s="1011"/>
      <c r="AN40" s="1012"/>
      <c r="AO40" s="118">
        <v>-3256614</v>
      </c>
      <c r="AP40" s="118">
        <v>-34423</v>
      </c>
      <c r="AQ40" s="145">
        <v>-36761</v>
      </c>
      <c r="AR40" s="155">
        <v>-6.4</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387</v>
      </c>
      <c r="AL41" s="1001"/>
      <c r="AM41" s="1001"/>
      <c r="AN41" s="1002"/>
      <c r="AO41" s="118">
        <v>465942</v>
      </c>
      <c r="AP41" s="118">
        <v>4925</v>
      </c>
      <c r="AQ41" s="145">
        <v>15273</v>
      </c>
      <c r="AR41" s="155">
        <v>-67.8</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141</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84</v>
      </c>
      <c r="AN49" s="1003" t="s">
        <v>437</v>
      </c>
      <c r="AO49" s="1004"/>
      <c r="AP49" s="1004"/>
      <c r="AQ49" s="1004"/>
      <c r="AR49" s="1005"/>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488</v>
      </c>
      <c r="AO50" s="124" t="s">
        <v>489</v>
      </c>
      <c r="AP50" s="135" t="s">
        <v>516</v>
      </c>
      <c r="AQ50" s="148" t="s">
        <v>382</v>
      </c>
      <c r="AR50" s="158" t="s">
        <v>517</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3365639</v>
      </c>
      <c r="AN51" s="115">
        <v>34428</v>
      </c>
      <c r="AO51" s="125">
        <v>-1.8</v>
      </c>
      <c r="AP51" s="136">
        <v>54684</v>
      </c>
      <c r="AQ51" s="149">
        <v>1.1000000000000001</v>
      </c>
      <c r="AR51" s="159">
        <v>-2.9</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278</v>
      </c>
      <c r="AM52" s="109">
        <v>2052291</v>
      </c>
      <c r="AN52" s="116">
        <v>20993</v>
      </c>
      <c r="AO52" s="126">
        <v>7.7</v>
      </c>
      <c r="AP52" s="137">
        <v>32829</v>
      </c>
      <c r="AQ52" s="150">
        <v>7.2</v>
      </c>
      <c r="AR52" s="160">
        <v>0.5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4078853</v>
      </c>
      <c r="AN53" s="115">
        <v>41926</v>
      </c>
      <c r="AO53" s="125">
        <v>21.8</v>
      </c>
      <c r="AP53" s="136">
        <v>62383</v>
      </c>
      <c r="AQ53" s="149">
        <v>14.1</v>
      </c>
      <c r="AR53" s="159">
        <v>7.7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278</v>
      </c>
      <c r="AM54" s="109">
        <v>1904319</v>
      </c>
      <c r="AN54" s="116">
        <v>19574</v>
      </c>
      <c r="AO54" s="126">
        <v>-6.8</v>
      </c>
      <c r="AP54" s="137">
        <v>35325</v>
      </c>
      <c r="AQ54" s="150">
        <v>7.6</v>
      </c>
      <c r="AR54" s="160">
        <v>-14.4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6048755</v>
      </c>
      <c r="AN55" s="115">
        <v>62785</v>
      </c>
      <c r="AO55" s="125">
        <v>49.8</v>
      </c>
      <c r="AP55" s="136">
        <v>63812</v>
      </c>
      <c r="AQ55" s="149">
        <v>2.2999999999999998</v>
      </c>
      <c r="AR55" s="159">
        <v>47.5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278</v>
      </c>
      <c r="AM56" s="109">
        <v>3803951</v>
      </c>
      <c r="AN56" s="116">
        <v>39485</v>
      </c>
      <c r="AO56" s="126">
        <v>101.7</v>
      </c>
      <c r="AP56" s="137">
        <v>33848</v>
      </c>
      <c r="AQ56" s="150">
        <v>-4.2</v>
      </c>
      <c r="AR56" s="160">
        <v>105.9</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519</v>
      </c>
      <c r="AL57" s="103"/>
      <c r="AM57" s="108">
        <v>6586376</v>
      </c>
      <c r="AN57" s="115">
        <v>68905</v>
      </c>
      <c r="AO57" s="125">
        <v>9.6999999999999993</v>
      </c>
      <c r="AP57" s="136">
        <v>54225</v>
      </c>
      <c r="AQ57" s="149">
        <v>-15</v>
      </c>
      <c r="AR57" s="159">
        <v>24.7</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278</v>
      </c>
      <c r="AM58" s="109">
        <v>4633647</v>
      </c>
      <c r="AN58" s="116">
        <v>48476</v>
      </c>
      <c r="AO58" s="126">
        <v>22.8</v>
      </c>
      <c r="AP58" s="137">
        <v>27337</v>
      </c>
      <c r="AQ58" s="150">
        <v>-19.2</v>
      </c>
      <c r="AR58" s="160">
        <v>42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6556353</v>
      </c>
      <c r="AN59" s="115">
        <v>69302</v>
      </c>
      <c r="AO59" s="125">
        <v>0.6</v>
      </c>
      <c r="AP59" s="136">
        <v>54016</v>
      </c>
      <c r="AQ59" s="149">
        <v>-0.4</v>
      </c>
      <c r="AR59" s="159">
        <v>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278</v>
      </c>
      <c r="AM60" s="109">
        <v>4201245</v>
      </c>
      <c r="AN60" s="116">
        <v>44408</v>
      </c>
      <c r="AO60" s="126">
        <v>-8.4</v>
      </c>
      <c r="AP60" s="137">
        <v>28078</v>
      </c>
      <c r="AQ60" s="150">
        <v>2.7</v>
      </c>
      <c r="AR60" s="160">
        <v>-11.1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520</v>
      </c>
      <c r="AL61" s="106"/>
      <c r="AM61" s="108">
        <v>5327195</v>
      </c>
      <c r="AN61" s="115">
        <v>55469</v>
      </c>
      <c r="AO61" s="125">
        <v>16</v>
      </c>
      <c r="AP61" s="136">
        <v>57824</v>
      </c>
      <c r="AQ61" s="151">
        <v>0.4</v>
      </c>
      <c r="AR61" s="159">
        <v>15.6</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278</v>
      </c>
      <c r="AM62" s="109">
        <v>3319091</v>
      </c>
      <c r="AN62" s="116">
        <v>34587</v>
      </c>
      <c r="AO62" s="126">
        <v>23.4</v>
      </c>
      <c r="AP62" s="137">
        <v>31483</v>
      </c>
      <c r="AQ62" s="150">
        <v>-1.2</v>
      </c>
      <c r="AR62" s="160">
        <v>24.6</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NGn7w8FbDWfgBSocJa7p3h7UF9Eq/ZjWIftQDYQ3OCWEKhrYjjk3VzszlUd4eWSL8mVd+59xUy3pKOlrZjwjGQ==" saltValue="qLWdW4uodfw/DovH3fLt9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SheetLayoutView="55" workbookViewId="0">
      <selection activeCell="BJ87" sqref="BJ87"/>
    </sheetView>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6G7rbVE3igrs4t9cOiNvKC/bIVH4c8I+tBcQfJtqVfGynHaAE5+I1mc1M3LyWf+wRFC2yD51JJgiMP+TxUkr6A==" saltValue="WP7D3/Fl13/vRKJcufw9/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B79" zoomScaleSheetLayoutView="55" workbookViewId="0">
      <selection activeCell="BR104" sqref="BR104"/>
    </sheetView>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0GeNGmN5ohQjpExSJxw2Vxca85R8FEaH2lViI/7Tz1M78vm0tyKcG6swulicbcZntFN6ES6UN8rugQGL9/jZyg==" saltValue="wxY4dWIRWBFkVVMQQL/t6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1"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7</v>
      </c>
      <c r="C46" s="171"/>
      <c r="D46" s="171"/>
      <c r="E46" s="172" t="s">
        <v>16</v>
      </c>
      <c r="F46" s="173" t="s">
        <v>522</v>
      </c>
      <c r="G46" s="177" t="s">
        <v>523</v>
      </c>
      <c r="H46" s="177" t="s">
        <v>524</v>
      </c>
      <c r="I46" s="177" t="s">
        <v>525</v>
      </c>
      <c r="J46" s="182" t="s">
        <v>526</v>
      </c>
    </row>
    <row r="47" spans="2:10" ht="57.75" customHeight="1" x14ac:dyDescent="0.15">
      <c r="B47" s="168"/>
      <c r="C47" s="1017" t="s">
        <v>3</v>
      </c>
      <c r="D47" s="1017"/>
      <c r="E47" s="1018"/>
      <c r="F47" s="174">
        <v>17.97</v>
      </c>
      <c r="G47" s="178">
        <v>15.52</v>
      </c>
      <c r="H47" s="178">
        <v>13.95</v>
      </c>
      <c r="I47" s="178">
        <v>15.12</v>
      </c>
      <c r="J47" s="183">
        <v>15.42</v>
      </c>
    </row>
    <row r="48" spans="2:10" ht="57.75" customHeight="1" x14ac:dyDescent="0.15">
      <c r="B48" s="169"/>
      <c r="C48" s="1019" t="s">
        <v>9</v>
      </c>
      <c r="D48" s="1019"/>
      <c r="E48" s="1020"/>
      <c r="F48" s="175">
        <v>4.42</v>
      </c>
      <c r="G48" s="179">
        <v>4.6399999999999997</v>
      </c>
      <c r="H48" s="179">
        <v>7.17</v>
      </c>
      <c r="I48" s="179">
        <v>6.81</v>
      </c>
      <c r="J48" s="184">
        <v>5.3</v>
      </c>
    </row>
    <row r="49" spans="2:10" ht="57.75" customHeight="1" x14ac:dyDescent="0.15">
      <c r="B49" s="170"/>
      <c r="C49" s="1021" t="s">
        <v>15</v>
      </c>
      <c r="D49" s="1021"/>
      <c r="E49" s="1022"/>
      <c r="F49" s="176">
        <v>2.52</v>
      </c>
      <c r="G49" s="180" t="s">
        <v>527</v>
      </c>
      <c r="H49" s="180">
        <v>1.34</v>
      </c>
      <c r="I49" s="180">
        <v>1.58</v>
      </c>
      <c r="J49" s="185" t="s">
        <v>528</v>
      </c>
    </row>
    <row r="50" spans="2:10" x14ac:dyDescent="0.15"/>
  </sheetData>
  <sheetProtection algorithmName="SHA-512" hashValue="yJD8Olokeyo7u++r7Y5GYuNAtTG8JkJzRZT+ukwxUB3oItpz7DqjYcbJp6t4X29lgEX0JdSmqTRFzqDsV3kezQ==" saltValue="+iQGjSaMlw4bZUDG0VUQW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2024-03-27T02:07:31Z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2024-03-15T00:25:07Z</vt:filetime>
  </property>
</Properties>
</file>