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90" yWindow="65506" windowWidth="8700" windowHeight="8955" tabRatio="599" activeTab="0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  <sheet name="7表" sheetId="7" r:id="rId7"/>
    <sheet name="8表" sheetId="8" r:id="rId8"/>
  </sheets>
  <definedNames>
    <definedName name="_xlnm.Print_Area" localSheetId="0">'1表'!$A$1:$N$28</definedName>
    <definedName name="_xlnm.Print_Area" localSheetId="1">'2表'!$A$1:$N$24</definedName>
    <definedName name="_xlnm.Print_Area" localSheetId="2">'3表'!$A$1:$V$28</definedName>
    <definedName name="_xlnm.Print_Area" localSheetId="3">'4表'!$A$1:$F$24</definedName>
    <definedName name="_xlnm.Print_Area" localSheetId="4">'5表'!$A$1:$I$36</definedName>
    <definedName name="_xlnm.Print_Area" localSheetId="6">'7表'!$A$1:$F$29</definedName>
  </definedNames>
  <calcPr fullCalcOnLoad="1"/>
</workbook>
</file>

<file path=xl/sharedStrings.xml><?xml version="1.0" encoding="utf-8"?>
<sst xmlns="http://schemas.openxmlformats.org/spreadsheetml/2006/main" count="1103" uniqueCount="272">
  <si>
    <t>4～9</t>
  </si>
  <si>
    <t>500以上</t>
  </si>
  <si>
    <t>-</t>
  </si>
  <si>
    <t>事業所数</t>
  </si>
  <si>
    <t>従業者数</t>
  </si>
  <si>
    <t>製造品出荷額等</t>
  </si>
  <si>
    <t>有形固定資産投資額</t>
  </si>
  <si>
    <t>(所）</t>
  </si>
  <si>
    <t>構成比(%)</t>
  </si>
  <si>
    <t>（人）</t>
  </si>
  <si>
    <t>(万円）</t>
  </si>
  <si>
    <t>県    計</t>
  </si>
  <si>
    <t>宇都宮</t>
  </si>
  <si>
    <t>足    利</t>
  </si>
  <si>
    <t>栃    木</t>
  </si>
  <si>
    <t>佐    野</t>
  </si>
  <si>
    <t>鹿    沼</t>
  </si>
  <si>
    <t>日    光</t>
  </si>
  <si>
    <t>小    山</t>
  </si>
  <si>
    <t>真    岡</t>
  </si>
  <si>
    <t>大田原</t>
  </si>
  <si>
    <t>矢    板</t>
  </si>
  <si>
    <t>市    計</t>
  </si>
  <si>
    <t>食料品</t>
  </si>
  <si>
    <t>飲料・たばこ</t>
  </si>
  <si>
    <t>パルプ・紙</t>
  </si>
  <si>
    <t>印　　刷</t>
  </si>
  <si>
    <t>石油・石炭</t>
  </si>
  <si>
    <t>ﾌﾟﾗｽﾁｯｸ</t>
  </si>
  <si>
    <t>なめし革</t>
  </si>
  <si>
    <t>窯業・土石</t>
  </si>
  <si>
    <t>電子部品</t>
  </si>
  <si>
    <t>その他</t>
  </si>
  <si>
    <t>従業者数</t>
  </si>
  <si>
    <t>あさひ台</t>
  </si>
  <si>
    <t>工業団地</t>
  </si>
  <si>
    <t>総 数</t>
  </si>
  <si>
    <t>飲料･
たばこ</t>
  </si>
  <si>
    <t>プラス
チック</t>
  </si>
  <si>
    <t>ゴム</t>
  </si>
  <si>
    <t>年初在庫額（万円）</t>
  </si>
  <si>
    <t>減価償却額（万円）</t>
  </si>
  <si>
    <t>1日当り水源別使用量(立方　㍍)</t>
  </si>
  <si>
    <t>1日当り用途別使用量(立方㍍)</t>
  </si>
  <si>
    <t>公共水道</t>
  </si>
  <si>
    <t>工業用</t>
  </si>
  <si>
    <t>ﾎﾞｲﾗ　　　用 水</t>
  </si>
  <si>
    <t>冷却用水温調用水</t>
  </si>
  <si>
    <t>上水道</t>
  </si>
  <si>
    <t>その他
淡  水</t>
  </si>
  <si>
    <t>回収水</t>
  </si>
  <si>
    <t>井戸水</t>
  </si>
  <si>
    <t>市　別</t>
  </si>
  <si>
    <t>事業所数</t>
  </si>
  <si>
    <t>（所）</t>
  </si>
  <si>
    <t>現金給与       総    額      （万円）</t>
  </si>
  <si>
    <t>原 材 料         使用額等    （万円）</t>
  </si>
  <si>
    <t>年末在庫額（万円）</t>
  </si>
  <si>
    <t>有    形
固定資産
投 資 額
（万円）</t>
  </si>
  <si>
    <t>産業中分類</t>
  </si>
  <si>
    <t>計</t>
  </si>
  <si>
    <t>その他</t>
  </si>
  <si>
    <t>延 建 築 面 積
（㎡）</t>
  </si>
  <si>
    <t>衣服</t>
  </si>
  <si>
    <t>木材</t>
  </si>
  <si>
    <t>家具</t>
  </si>
  <si>
    <t>印刷</t>
  </si>
  <si>
    <t>化学</t>
  </si>
  <si>
    <t>非鉄</t>
  </si>
  <si>
    <t>金属</t>
  </si>
  <si>
    <t>電気機械</t>
  </si>
  <si>
    <t>情報機械</t>
  </si>
  <si>
    <t>電子部品</t>
  </si>
  <si>
    <t>輸送機械</t>
  </si>
  <si>
    <t>（単位：所）</t>
  </si>
  <si>
    <t>規   模
（人）</t>
  </si>
  <si>
    <t>食料品</t>
  </si>
  <si>
    <t>ﾊﾟﾙﾌﾟ･紙</t>
  </si>
  <si>
    <t>500以上</t>
  </si>
  <si>
    <t>石油･石炭</t>
  </si>
  <si>
    <t>窯業･土石</t>
  </si>
  <si>
    <t>鋼鉄</t>
  </si>
  <si>
    <t>事業所数
（所）</t>
  </si>
  <si>
    <t>現金給与額
（万円）</t>
  </si>
  <si>
    <t>原材料
使用額等
（万円）</t>
  </si>
  <si>
    <t>製 造 品
出荷額等
（万円）</t>
  </si>
  <si>
    <t>付加
価値額
（万円）</t>
  </si>
  <si>
    <t>減価
償却額
（万円）</t>
  </si>
  <si>
    <t>(単位：所）</t>
  </si>
  <si>
    <t>菊沢地区</t>
  </si>
  <si>
    <t>東大芦
地   区</t>
  </si>
  <si>
    <t>北押原
地   区</t>
  </si>
  <si>
    <t>加蘇地区</t>
  </si>
  <si>
    <t>北犬飼
地   区</t>
  </si>
  <si>
    <t>南押原
地   区</t>
  </si>
  <si>
    <t>木工団地</t>
  </si>
  <si>
    <t>武子工業
団    地</t>
  </si>
  <si>
    <t>事業所数
（所）</t>
  </si>
  <si>
    <t>従業者数（人）</t>
  </si>
  <si>
    <t>付加価値額（万円）</t>
  </si>
  <si>
    <t>合計</t>
  </si>
  <si>
    <t>常用労働者</t>
  </si>
  <si>
    <t>個人事業主及び家族従業者</t>
  </si>
  <si>
    <t>鹿沼地区</t>
  </si>
  <si>
    <t>菊沢地区</t>
  </si>
  <si>
    <t>東大芦地区</t>
  </si>
  <si>
    <t>北押原地区</t>
  </si>
  <si>
    <t>板荷地区</t>
  </si>
  <si>
    <t>西大芦地区</t>
  </si>
  <si>
    <t>加蘇地区</t>
  </si>
  <si>
    <t>北犬飼地区</t>
  </si>
  <si>
    <t>南摩地区</t>
  </si>
  <si>
    <t>南押原地区</t>
  </si>
  <si>
    <t>武子
工業団地</t>
  </si>
  <si>
    <t>製品処理洗浄用　水</t>
  </si>
  <si>
    <t>-</t>
  </si>
  <si>
    <t>(注）有形固定資産投資額は、 従業者30人以上の事業所について集録してあります。</t>
  </si>
  <si>
    <t>原材料
使用額等
（万円）</t>
  </si>
  <si>
    <t>現金給与
総額
（万円）</t>
  </si>
  <si>
    <t>個人事業主及び家族従業者</t>
  </si>
  <si>
    <t>年初
在庫額
（万円）</t>
  </si>
  <si>
    <t>年末
在庫額
（万円）</t>
  </si>
  <si>
    <t>第2表　地区別統計表(従業者4人以上の事業所）</t>
  </si>
  <si>
    <t>第3表　地区別産業中分類別事業所数(従業者４人以上の事業所)</t>
  </si>
  <si>
    <t>第4表　従業者規模別統計表</t>
  </si>
  <si>
    <t>第6表　産業中分類別工業用水統計表 (従業者30人以上の事業所)</t>
  </si>
  <si>
    <t>粟野地区</t>
  </si>
  <si>
    <t>粕尾地区</t>
  </si>
  <si>
    <t>永野地区</t>
  </si>
  <si>
    <t>清洲地区</t>
  </si>
  <si>
    <t>宇都宮西
中核工業
団地</t>
  </si>
  <si>
    <t>総     数</t>
  </si>
  <si>
    <t>-</t>
  </si>
  <si>
    <t>-</t>
  </si>
  <si>
    <t>-</t>
  </si>
  <si>
    <t>-</t>
  </si>
  <si>
    <t>-</t>
  </si>
  <si>
    <t>-</t>
  </si>
  <si>
    <t>-</t>
  </si>
  <si>
    <t>宇都宮西
中核工業団地</t>
  </si>
  <si>
    <t>鉄 鋼</t>
  </si>
  <si>
    <t>付加価値額　（万円）</t>
  </si>
  <si>
    <t>減価償却額　（万円）</t>
  </si>
  <si>
    <t>年末在庫額　（万円）</t>
  </si>
  <si>
    <t>年初在庫額　（万円）</t>
  </si>
  <si>
    <t>那須塩原</t>
  </si>
  <si>
    <t>那須烏山</t>
  </si>
  <si>
    <t>下野</t>
  </si>
  <si>
    <t>地     区</t>
  </si>
  <si>
    <t>町    計</t>
  </si>
  <si>
    <t>非 鉄</t>
  </si>
  <si>
    <t>金 属</t>
  </si>
  <si>
    <t>総   数</t>
  </si>
  <si>
    <t>4～9</t>
  </si>
  <si>
    <t>10～19</t>
  </si>
  <si>
    <t>20～29</t>
  </si>
  <si>
    <t>30～99</t>
  </si>
  <si>
    <t>300～499</t>
  </si>
  <si>
    <t>総   数</t>
  </si>
  <si>
    <t>10～19</t>
  </si>
  <si>
    <t>20～29</t>
  </si>
  <si>
    <t>30～99</t>
  </si>
  <si>
    <t>300～499</t>
  </si>
  <si>
    <t>総   数</t>
  </si>
  <si>
    <t>10～19</t>
  </si>
  <si>
    <t>20～29</t>
  </si>
  <si>
    <t>30～99</t>
  </si>
  <si>
    <t>300～499</t>
  </si>
  <si>
    <t>第5表　産業中分類別、規模別、事業所数</t>
  </si>
  <si>
    <t>繊 維</t>
  </si>
  <si>
    <t>木 材</t>
  </si>
  <si>
    <t>家 具</t>
  </si>
  <si>
    <t>化 学</t>
  </si>
  <si>
    <t>13</t>
  </si>
  <si>
    <t>19</t>
  </si>
  <si>
    <t>X</t>
  </si>
  <si>
    <t>従業者数
(人）</t>
  </si>
  <si>
    <t>さくら</t>
  </si>
  <si>
    <t>第1表　産業中分類別統計表 (従業者４人以上の事業所)</t>
  </si>
  <si>
    <t>総 数</t>
  </si>
  <si>
    <t>総    数</t>
  </si>
  <si>
    <t>総   数</t>
  </si>
  <si>
    <t>10～19</t>
  </si>
  <si>
    <t>20～29</t>
  </si>
  <si>
    <t>30～99</t>
  </si>
  <si>
    <t>300～499</t>
  </si>
  <si>
    <t>総   数</t>
  </si>
  <si>
    <t>10～19</t>
  </si>
  <si>
    <t>20～29</t>
  </si>
  <si>
    <t>30～99</t>
  </si>
  <si>
    <t>300～499</t>
  </si>
  <si>
    <t>原料
用水</t>
  </si>
  <si>
    <t>はん用機械</t>
  </si>
  <si>
    <t>生産機械</t>
  </si>
  <si>
    <t>業務機械</t>
  </si>
  <si>
    <t>17　　X分</t>
  </si>
  <si>
    <t>19　　X分</t>
  </si>
  <si>
    <t>ゴ ム</t>
  </si>
  <si>
    <t>-</t>
  </si>
  <si>
    <t>-</t>
  </si>
  <si>
    <t>-</t>
  </si>
  <si>
    <t>-</t>
  </si>
  <si>
    <t xml:space="preserve">01 </t>
  </si>
  <si>
    <t>-</t>
  </si>
  <si>
    <t>鹿沼地区</t>
  </si>
  <si>
    <t>第8表　市別工業統計表</t>
  </si>
  <si>
    <t>X</t>
  </si>
  <si>
    <t>02</t>
  </si>
  <si>
    <t>03</t>
  </si>
  <si>
    <t>04</t>
  </si>
  <si>
    <t>05</t>
  </si>
  <si>
    <t>06</t>
  </si>
  <si>
    <t>07</t>
  </si>
  <si>
    <t>-</t>
  </si>
  <si>
    <t>08</t>
  </si>
  <si>
    <t>09</t>
  </si>
  <si>
    <t>10</t>
  </si>
  <si>
    <t>11</t>
  </si>
  <si>
    <t>12</t>
  </si>
  <si>
    <t>14</t>
  </si>
  <si>
    <t>15</t>
  </si>
  <si>
    <t>16</t>
  </si>
  <si>
    <t>17</t>
  </si>
  <si>
    <t>18</t>
  </si>
  <si>
    <t>８＋１３</t>
  </si>
  <si>
    <t>小計</t>
  </si>
  <si>
    <t>17+19計</t>
  </si>
  <si>
    <t>板荷地区</t>
  </si>
  <si>
    <t>西大芦
地   区</t>
  </si>
  <si>
    <t>南摩地区</t>
  </si>
  <si>
    <t>-</t>
  </si>
  <si>
    <t>第7表　産業中分類別工業用地統計表 (従業者30人以上の事業所)</t>
  </si>
  <si>
    <t>X</t>
  </si>
  <si>
    <t>X</t>
  </si>
  <si>
    <t>X</t>
  </si>
  <si>
    <t>はん用  機械</t>
  </si>
  <si>
    <t>事業所数
(所）</t>
  </si>
  <si>
    <t>敷地面積
（㎡）</t>
  </si>
  <si>
    <t>建築面積
（㎡）</t>
  </si>
  <si>
    <t>総     数</t>
  </si>
  <si>
    <t>合     計</t>
  </si>
  <si>
    <t>繊 維</t>
  </si>
  <si>
    <t>X</t>
  </si>
  <si>
    <t>木 材</t>
  </si>
  <si>
    <t>家 具</t>
  </si>
  <si>
    <t>化 学</t>
  </si>
  <si>
    <t>ゴ ム</t>
  </si>
  <si>
    <t>-</t>
  </si>
  <si>
    <t>化 学</t>
  </si>
  <si>
    <t>金 属</t>
  </si>
  <si>
    <t>X</t>
  </si>
  <si>
    <t>100～199</t>
  </si>
  <si>
    <t>200～299</t>
  </si>
  <si>
    <t>X</t>
  </si>
  <si>
    <t>X</t>
  </si>
  <si>
    <t>合     計</t>
  </si>
  <si>
    <t>繊 維</t>
  </si>
  <si>
    <t>x</t>
  </si>
  <si>
    <t>木 材</t>
  </si>
  <si>
    <t>家 具</t>
  </si>
  <si>
    <t>x</t>
  </si>
  <si>
    <t>-</t>
  </si>
  <si>
    <t>化 学</t>
  </si>
  <si>
    <t>ゴ ム</t>
  </si>
  <si>
    <t>非 鉄</t>
  </si>
  <si>
    <t>-</t>
  </si>
  <si>
    <t>金 属</t>
  </si>
  <si>
    <t>x</t>
  </si>
  <si>
    <t>-</t>
  </si>
  <si>
    <t>x</t>
  </si>
  <si>
    <t>-</t>
  </si>
  <si>
    <t>x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</si>
</sst>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"/>
    <numFmt numFmtId="178" formatCode="#,##0.0;[Red]\-#,##0.0"/>
    <numFmt numFmtId="179" formatCode="0_);[Red]\(0\)"/>
    <numFmt numFmtId="180" formatCode="#,##0;&quot;△ &quot;#,##0"/>
    <numFmt numFmtId="181" formatCode="#,##0_);\(#,##0\)"/>
    <numFmt numFmtId="182" formatCode="&quot;\&quot;#,##0_);\(&quot;\&quot;#,##0\)"/>
    <numFmt numFmtId="183" formatCode="#,##0.0"/>
    <numFmt numFmtId="184" formatCode="0.0;&quot;△ &quot;0.0"/>
    <numFmt numFmtId="185" formatCode="0.0_);[Red]\(0.0\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00000_);[Red]\(0.0000000000000\)"/>
    <numFmt numFmtId="192" formatCode="0.000000000000_);[Red]\(0.000000000000\)"/>
    <numFmt numFmtId="193" formatCode="0.00000000000_);[Red]\(0.00000000000\)"/>
    <numFmt numFmtId="194" formatCode="0.0000000000_);[Red]\(0.0000000000\)"/>
    <numFmt numFmtId="195" formatCode="0.000000000_);[Red]\(0.000000000\)"/>
    <numFmt numFmtId="196" formatCode="0.00000000_);[Red]\(0.00000000\)"/>
    <numFmt numFmtId="197" formatCode="0.0000000_);[Red]\(0.0000000\)"/>
    <numFmt numFmtId="198" formatCode="0.000000_);[Red]\(0.000000\)"/>
    <numFmt numFmtId="199" formatCode="0.00000_);[Red]\(0.00000\)"/>
    <numFmt numFmtId="200" formatCode="0.0000_);[Red]\(0.0000\)"/>
    <numFmt numFmtId="201" formatCode="0.000_);[Red]\(0.000\)"/>
    <numFmt numFmtId="202" formatCode="0.00_);[Red]\(0.00\)"/>
    <numFmt numFmtId="203" formatCode="#,##0.0_);[Red]\(#,##0.0\)"/>
    <numFmt numFmtId="204" formatCode="#,##0_);[Red]\(#,##0\)"/>
    <numFmt numFmtId="205" formatCode="#,##0.00_);[Red]\(#,##0.00\)"/>
    <numFmt numFmtId="206" formatCode="#,##0.0;&quot;△ &quot;#,##0.0"/>
    <numFmt numFmtId="207" formatCode="#,##0_ "/>
    <numFmt numFmtId="208" formatCode="#,##0_ ;[Red]\-#,##0\ "/>
    <numFmt numFmtId="209" formatCode="0_);\(0\)"/>
    <numFmt numFmtId="210" formatCode="[&lt;=999]000;000\-00"/>
    <numFmt numFmtId="211" formatCode="#,##0.0_ ;[Red]\-#,##0.0\ "/>
    <numFmt numFmtId="212" formatCode="#,##0.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_ "/>
    <numFmt numFmtId="218" formatCode="&quot;\&quot;#,##0_);[Red]\(&quot;\&quot;#,##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sz val="16"/>
      <name val="ＭＳ Ｐゴシック"/>
      <family val="3"/>
    </font>
    <font>
      <sz val="12"/>
      <color indexed="9"/>
      <name val="ＭＳ 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MS UI Gothic"/>
      <family val="3"/>
    </font>
    <font>
      <sz val="16"/>
      <name val="ＭＳ 明朝"/>
      <family val="1"/>
    </font>
    <font>
      <sz val="14"/>
      <name val="ＭＳ Ｐゴシック"/>
      <family val="3"/>
    </font>
    <font>
      <sz val="14"/>
      <name val="ＭＳ 明朝"/>
      <family val="1"/>
    </font>
    <font>
      <b/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2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04" fontId="3" fillId="0" borderId="0" xfId="0" applyNumberFormat="1" applyFont="1" applyFill="1" applyAlignment="1">
      <alignment/>
    </xf>
    <xf numFmtId="38" fontId="3" fillId="0" borderId="0" xfId="17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8" fontId="3" fillId="0" borderId="0" xfId="17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204" fontId="3" fillId="0" borderId="0" xfId="0" applyNumberFormat="1" applyFont="1" applyFill="1" applyBorder="1" applyAlignment="1">
      <alignment/>
    </xf>
    <xf numFmtId="20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38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horizontal="distributed" vertical="center" wrapText="1"/>
    </xf>
    <xf numFmtId="38" fontId="3" fillId="0" borderId="0" xfId="17" applyFont="1" applyFill="1" applyAlignment="1">
      <alignment horizontal="distributed"/>
    </xf>
    <xf numFmtId="38" fontId="3" fillId="0" borderId="0" xfId="17" applyFont="1" applyFill="1" applyAlignment="1">
      <alignment/>
    </xf>
    <xf numFmtId="38" fontId="3" fillId="0" borderId="0" xfId="17" applyFont="1" applyFill="1" applyBorder="1" applyAlignment="1">
      <alignment/>
    </xf>
    <xf numFmtId="38" fontId="3" fillId="0" borderId="0" xfId="17" applyFont="1" applyFill="1" applyAlignment="1">
      <alignment horizontal="right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distributed" vertical="top"/>
    </xf>
    <xf numFmtId="0" fontId="4" fillId="0" borderId="2" xfId="0" applyFont="1" applyBorder="1" applyAlignment="1">
      <alignment horizontal="distributed" vertical="top" wrapText="1"/>
    </xf>
    <xf numFmtId="0" fontId="4" fillId="0" borderId="2" xfId="0" applyFont="1" applyBorder="1" applyAlignment="1">
      <alignment vertical="top" shrinkToFi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distributed" vertical="top" wrapText="1"/>
    </xf>
    <xf numFmtId="0" fontId="4" fillId="0" borderId="4" xfId="0" applyFont="1" applyBorder="1" applyAlignment="1">
      <alignment horizontal="distributed" vertical="top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209" fontId="4" fillId="0" borderId="2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2" xfId="0" applyNumberFormat="1" applyFont="1" applyBorder="1" applyAlignment="1">
      <alignment horizontal="right" vertical="center"/>
    </xf>
    <xf numFmtId="38" fontId="3" fillId="0" borderId="0" xfId="0" applyNumberFormat="1" applyFont="1" applyAlignment="1">
      <alignment/>
    </xf>
    <xf numFmtId="38" fontId="3" fillId="0" borderId="0" xfId="17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8" xfId="0" applyFont="1" applyBorder="1" applyAlignment="1">
      <alignment vertical="center"/>
    </xf>
    <xf numFmtId="0" fontId="4" fillId="0" borderId="6" xfId="0" applyNumberFormat="1" applyFont="1" applyBorder="1" applyAlignment="1">
      <alignment horizontal="right" vertical="center"/>
    </xf>
    <xf numFmtId="0" fontId="4" fillId="0" borderId="8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80" fontId="3" fillId="0" borderId="8" xfId="17" applyNumberFormat="1" applyFont="1" applyBorder="1" applyAlignment="1">
      <alignment vertical="center"/>
    </xf>
    <xf numFmtId="38" fontId="3" fillId="0" borderId="8" xfId="17" applyFont="1" applyFill="1" applyBorder="1" applyAlignment="1">
      <alignment vertical="center"/>
    </xf>
    <xf numFmtId="38" fontId="3" fillId="0" borderId="8" xfId="17" applyFont="1" applyFill="1" applyBorder="1" applyAlignment="1">
      <alignment horizontal="right" vertical="center"/>
    </xf>
    <xf numFmtId="38" fontId="3" fillId="0" borderId="6" xfId="17" applyFont="1" applyFill="1" applyBorder="1" applyAlignment="1">
      <alignment vertical="center"/>
    </xf>
    <xf numFmtId="38" fontId="8" fillId="0" borderId="0" xfId="17" applyFont="1" applyFill="1" applyAlignment="1">
      <alignment/>
    </xf>
    <xf numFmtId="0" fontId="3" fillId="0" borderId="9" xfId="0" applyFont="1" applyBorder="1" applyAlignment="1">
      <alignment horizontal="center" vertical="center" wrapText="1"/>
    </xf>
    <xf numFmtId="38" fontId="3" fillId="0" borderId="9" xfId="17" applyFont="1" applyBorder="1" applyAlignment="1">
      <alignment horizontal="distributed" vertical="center" wrapText="1"/>
    </xf>
    <xf numFmtId="38" fontId="2" fillId="0" borderId="1" xfId="17" applyFont="1" applyBorder="1" applyAlignment="1">
      <alignment vertical="center"/>
    </xf>
    <xf numFmtId="49" fontId="3" fillId="0" borderId="0" xfId="0" applyNumberFormat="1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38" fontId="3" fillId="0" borderId="6" xfId="17" applyFont="1" applyBorder="1" applyAlignment="1">
      <alignment vertical="center"/>
    </xf>
    <xf numFmtId="3" fontId="9" fillId="0" borderId="6" xfId="17" applyNumberFormat="1" applyFont="1" applyBorder="1" applyAlignment="1">
      <alignment vertical="center"/>
    </xf>
    <xf numFmtId="3" fontId="3" fillId="0" borderId="6" xfId="17" applyNumberFormat="1" applyFont="1" applyBorder="1" applyAlignment="1">
      <alignment vertical="center"/>
    </xf>
    <xf numFmtId="38" fontId="3" fillId="0" borderId="8" xfId="17" applyFont="1" applyBorder="1" applyAlignment="1">
      <alignment vertical="center"/>
    </xf>
    <xf numFmtId="38" fontId="3" fillId="0" borderId="7" xfId="17" applyFont="1" applyBorder="1" applyAlignment="1">
      <alignment vertical="center"/>
    </xf>
    <xf numFmtId="38" fontId="3" fillId="0" borderId="8" xfId="17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38" fontId="3" fillId="0" borderId="7" xfId="17" applyFont="1" applyBorder="1" applyAlignment="1">
      <alignment horizontal="right" vertical="center"/>
    </xf>
    <xf numFmtId="38" fontId="3" fillId="0" borderId="6" xfId="17" applyFont="1" applyBorder="1" applyAlignment="1">
      <alignment horizontal="right" vertical="center"/>
    </xf>
    <xf numFmtId="180" fontId="3" fillId="0" borderId="6" xfId="17" applyNumberFormat="1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49" fontId="3" fillId="0" borderId="5" xfId="0" applyNumberFormat="1" applyFont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vertical="center"/>
    </xf>
    <xf numFmtId="3" fontId="9" fillId="0" borderId="2" xfId="17" applyNumberFormat="1" applyFont="1" applyBorder="1" applyAlignment="1">
      <alignment vertical="center"/>
    </xf>
    <xf numFmtId="3" fontId="3" fillId="0" borderId="2" xfId="17" applyNumberFormat="1" applyFont="1" applyBorder="1" applyAlignment="1">
      <alignment vertical="center"/>
    </xf>
    <xf numFmtId="38" fontId="3" fillId="0" borderId="4" xfId="17" applyFont="1" applyBorder="1" applyAlignment="1">
      <alignment horizontal="right" vertical="center"/>
    </xf>
    <xf numFmtId="38" fontId="3" fillId="0" borderId="10" xfId="17" applyFont="1" applyBorder="1" applyAlignment="1">
      <alignment horizontal="right" vertical="center"/>
    </xf>
    <xf numFmtId="38" fontId="3" fillId="0" borderId="2" xfId="17" applyFont="1" applyBorder="1" applyAlignment="1">
      <alignment horizontal="right" vertical="center"/>
    </xf>
    <xf numFmtId="180" fontId="3" fillId="0" borderId="2" xfId="17" applyNumberFormat="1" applyFont="1" applyFill="1" applyBorder="1" applyAlignment="1">
      <alignment vertical="center"/>
    </xf>
    <xf numFmtId="3" fontId="3" fillId="0" borderId="6" xfId="17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3" fillId="0" borderId="2" xfId="17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38" fontId="3" fillId="0" borderId="0" xfId="0" applyNumberFormat="1" applyFont="1" applyAlignment="1">
      <alignment horizontal="right"/>
    </xf>
    <xf numFmtId="0" fontId="4" fillId="0" borderId="9" xfId="0" applyFont="1" applyBorder="1" applyAlignment="1">
      <alignment horizontal="right" vertical="center" wrapText="1"/>
    </xf>
    <xf numFmtId="38" fontId="2" fillId="0" borderId="1" xfId="17" applyFont="1" applyBorder="1" applyAlignment="1">
      <alignment horizontal="right" vertical="center"/>
    </xf>
    <xf numFmtId="38" fontId="2" fillId="0" borderId="1" xfId="17" applyFont="1" applyFill="1" applyBorder="1" applyAlignment="1">
      <alignment horizontal="right" vertical="center"/>
    </xf>
    <xf numFmtId="38" fontId="2" fillId="0" borderId="3" xfId="17" applyFont="1" applyFill="1" applyBorder="1" applyAlignment="1">
      <alignment horizontal="right" vertical="center"/>
    </xf>
    <xf numFmtId="38" fontId="2" fillId="0" borderId="6" xfId="17" applyFont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38" fontId="2" fillId="0" borderId="2" xfId="17" applyFont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 vertical="center"/>
    </xf>
    <xf numFmtId="38" fontId="10" fillId="0" borderId="5" xfId="17" applyFont="1" applyFill="1" applyBorder="1" applyAlignment="1">
      <alignment vertical="center"/>
    </xf>
    <xf numFmtId="38" fontId="10" fillId="0" borderId="5" xfId="17" applyFont="1" applyFill="1" applyBorder="1" applyAlignment="1">
      <alignment horizontal="right" vertical="center"/>
    </xf>
    <xf numFmtId="38" fontId="10" fillId="0" borderId="0" xfId="17" applyFont="1" applyFill="1" applyBorder="1" applyAlignment="1">
      <alignment/>
    </xf>
    <xf numFmtId="38" fontId="10" fillId="0" borderId="0" xfId="17" applyFont="1" applyFill="1" applyBorder="1" applyAlignment="1">
      <alignment vertical="top"/>
    </xf>
    <xf numFmtId="38" fontId="10" fillId="0" borderId="0" xfId="17" applyFont="1" applyFill="1" applyAlignment="1">
      <alignment/>
    </xf>
    <xf numFmtId="0" fontId="9" fillId="0" borderId="0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center" vertical="center"/>
    </xf>
    <xf numFmtId="38" fontId="9" fillId="0" borderId="0" xfId="17" applyFont="1" applyFill="1" applyAlignment="1">
      <alignment/>
    </xf>
    <xf numFmtId="38" fontId="9" fillId="0" borderId="0" xfId="17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204" fontId="3" fillId="0" borderId="0" xfId="0" applyNumberFormat="1" applyFont="1" applyFill="1" applyBorder="1" applyAlignment="1">
      <alignment horizontal="right" vertical="center" shrinkToFit="1"/>
    </xf>
    <xf numFmtId="0" fontId="3" fillId="0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Continuous" vertical="center" wrapText="1" shrinkToFit="1"/>
    </xf>
    <xf numFmtId="0" fontId="3" fillId="0" borderId="12" xfId="0" applyFont="1" applyBorder="1" applyAlignment="1">
      <alignment horizontal="center" vertical="center"/>
    </xf>
    <xf numFmtId="185" fontId="3" fillId="0" borderId="11" xfId="0" applyNumberFormat="1" applyFont="1" applyBorder="1" applyAlignment="1">
      <alignment horizontal="centerContinuous" vertical="center" wrapText="1" shrinkToFit="1"/>
    </xf>
    <xf numFmtId="0" fontId="3" fillId="0" borderId="12" xfId="0" applyFont="1" applyFill="1" applyBorder="1" applyAlignment="1">
      <alignment horizontal="center" vertical="center"/>
    </xf>
    <xf numFmtId="185" fontId="3" fillId="0" borderId="13" xfId="0" applyNumberFormat="1" applyFont="1" applyBorder="1" applyAlignment="1">
      <alignment horizontal="centerContinuous" vertical="center" wrapText="1" shrinkToFit="1"/>
    </xf>
    <xf numFmtId="0" fontId="3" fillId="0" borderId="0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85" fontId="3" fillId="0" borderId="14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85" fontId="3" fillId="0" borderId="15" xfId="0" applyNumberFormat="1" applyFont="1" applyBorder="1" applyAlignment="1">
      <alignment horizontal="center" vertical="center"/>
    </xf>
    <xf numFmtId="185" fontId="3" fillId="0" borderId="1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38" fontId="2" fillId="0" borderId="17" xfId="0" applyNumberFormat="1" applyFont="1" applyFill="1" applyBorder="1" applyAlignment="1">
      <alignment horizontal="right" vertical="center"/>
    </xf>
    <xf numFmtId="183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185" fontId="2" fillId="0" borderId="1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177" fontId="3" fillId="0" borderId="18" xfId="0" applyNumberFormat="1" applyFont="1" applyBorder="1" applyAlignment="1">
      <alignment vertical="center"/>
    </xf>
    <xf numFmtId="185" fontId="3" fillId="0" borderId="14" xfId="17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3" fontId="2" fillId="0" borderId="8" xfId="0" applyNumberFormat="1" applyFont="1" applyBorder="1" applyAlignment="1">
      <alignment vertical="center"/>
    </xf>
    <xf numFmtId="185" fontId="2" fillId="0" borderId="18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83" fontId="2" fillId="0" borderId="14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85" fontId="3" fillId="0" borderId="18" xfId="0" applyNumberFormat="1" applyFont="1" applyBorder="1" applyAlignment="1">
      <alignment vertical="center"/>
    </xf>
    <xf numFmtId="0" fontId="2" fillId="0" borderId="5" xfId="0" applyFont="1" applyBorder="1" applyAlignment="1">
      <alignment horizontal="distributed" vertical="center"/>
    </xf>
    <xf numFmtId="3" fontId="2" fillId="0" borderId="4" xfId="0" applyNumberFormat="1" applyFont="1" applyBorder="1" applyAlignment="1">
      <alignment vertical="center"/>
    </xf>
    <xf numFmtId="185" fontId="3" fillId="0" borderId="0" xfId="0" applyNumberFormat="1" applyFont="1" applyAlignment="1">
      <alignment/>
    </xf>
    <xf numFmtId="185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Alignment="1">
      <alignment/>
    </xf>
    <xf numFmtId="204" fontId="10" fillId="0" borderId="0" xfId="0" applyNumberFormat="1" applyFont="1" applyFill="1" applyAlignment="1">
      <alignment/>
    </xf>
    <xf numFmtId="38" fontId="9" fillId="0" borderId="0" xfId="17" applyFont="1" applyFill="1" applyAlignment="1">
      <alignment horizontal="center" vertical="center"/>
    </xf>
    <xf numFmtId="38" fontId="3" fillId="0" borderId="9" xfId="17" applyFont="1" applyFill="1" applyBorder="1" applyAlignment="1">
      <alignment horizontal="center" vertical="center"/>
    </xf>
    <xf numFmtId="38" fontId="3" fillId="0" borderId="9" xfId="17" applyFont="1" applyFill="1" applyBorder="1" applyAlignment="1">
      <alignment horizontal="centerContinuous" vertical="center" shrinkToFit="1"/>
    </xf>
    <xf numFmtId="38" fontId="3" fillId="0" borderId="9" xfId="17" applyFont="1" applyFill="1" applyBorder="1" applyAlignment="1">
      <alignment horizontal="centerContinuous" vertical="center" wrapText="1" shrinkToFit="1"/>
    </xf>
    <xf numFmtId="38" fontId="3" fillId="0" borderId="7" xfId="17" applyFont="1" applyFill="1" applyBorder="1" applyAlignment="1">
      <alignment horizontal="right" vertical="center"/>
    </xf>
    <xf numFmtId="38" fontId="13" fillId="0" borderId="0" xfId="17" applyFont="1" applyFill="1" applyBorder="1" applyAlignment="1">
      <alignment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38" fontId="2" fillId="0" borderId="19" xfId="17" applyFont="1" applyFill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8" xfId="0" applyFont="1" applyBorder="1" applyAlignment="1">
      <alignment/>
    </xf>
    <xf numFmtId="0" fontId="4" fillId="0" borderId="8" xfId="0" applyFont="1" applyBorder="1" applyAlignment="1">
      <alignment horizontal="distributed" vertical="top"/>
    </xf>
    <xf numFmtId="0" fontId="3" fillId="0" borderId="3" xfId="0" applyFont="1" applyBorder="1" applyAlignment="1">
      <alignment horizontal="left"/>
    </xf>
    <xf numFmtId="0" fontId="13" fillId="0" borderId="7" xfId="0" applyFont="1" applyFill="1" applyBorder="1" applyAlignment="1">
      <alignment horizontal="center" vertical="center"/>
    </xf>
    <xf numFmtId="38" fontId="9" fillId="0" borderId="6" xfId="17" applyFont="1" applyBorder="1" applyAlignment="1">
      <alignment vertical="center"/>
    </xf>
    <xf numFmtId="38" fontId="9" fillId="0" borderId="8" xfId="17" applyFont="1" applyBorder="1" applyAlignment="1">
      <alignment vertical="center"/>
    </xf>
    <xf numFmtId="183" fontId="2" fillId="0" borderId="5" xfId="0" applyNumberFormat="1" applyFont="1" applyBorder="1" applyAlignment="1">
      <alignment vertical="center"/>
    </xf>
    <xf numFmtId="212" fontId="2" fillId="0" borderId="20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212" fontId="2" fillId="0" borderId="5" xfId="0" applyNumberFormat="1" applyFont="1" applyBorder="1" applyAlignment="1">
      <alignment vertical="center"/>
    </xf>
    <xf numFmtId="180" fontId="3" fillId="0" borderId="0" xfId="17" applyNumberFormat="1" applyFont="1" applyFill="1" applyBorder="1" applyAlignment="1">
      <alignment vertical="center"/>
    </xf>
    <xf numFmtId="38" fontId="3" fillId="0" borderId="0" xfId="0" applyNumberFormat="1" applyFont="1" applyBorder="1" applyAlignment="1">
      <alignment/>
    </xf>
    <xf numFmtId="38" fontId="14" fillId="0" borderId="0" xfId="17" applyFont="1" applyBorder="1" applyAlignment="1">
      <alignment horizontal="right" vertical="center"/>
    </xf>
    <xf numFmtId="0" fontId="3" fillId="2" borderId="0" xfId="0" applyFont="1" applyFill="1" applyAlignment="1">
      <alignment/>
    </xf>
    <xf numFmtId="38" fontId="3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38" fontId="2" fillId="0" borderId="21" xfId="17" applyFont="1" applyBorder="1" applyAlignment="1">
      <alignment horizontal="right"/>
    </xf>
    <xf numFmtId="38" fontId="2" fillId="0" borderId="0" xfId="0" applyNumberFormat="1" applyFont="1" applyBorder="1" applyAlignment="1">
      <alignment vertical="center"/>
    </xf>
    <xf numFmtId="38" fontId="2" fillId="0" borderId="3" xfId="0" applyNumberFormat="1" applyFont="1" applyBorder="1" applyAlignment="1">
      <alignment vertical="center"/>
    </xf>
    <xf numFmtId="38" fontId="2" fillId="0" borderId="1" xfId="0" applyNumberFormat="1" applyFont="1" applyBorder="1" applyAlignment="1">
      <alignment vertical="center"/>
    </xf>
    <xf numFmtId="0" fontId="10" fillId="0" borderId="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0" fillId="0" borderId="19" xfId="0" applyFont="1" applyBorder="1" applyAlignment="1">
      <alignment horizontal="distributed" vertical="center"/>
    </xf>
    <xf numFmtId="204" fontId="10" fillId="0" borderId="22" xfId="0" applyNumberFormat="1" applyFont="1" applyBorder="1" applyAlignment="1">
      <alignment vertical="center"/>
    </xf>
    <xf numFmtId="204" fontId="10" fillId="0" borderId="1" xfId="0" applyNumberFormat="1" applyFont="1" applyBorder="1" applyAlignment="1">
      <alignment horizontal="right" vertical="center"/>
    </xf>
    <xf numFmtId="204" fontId="10" fillId="0" borderId="3" xfId="0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0" fontId="15" fillId="0" borderId="7" xfId="0" applyFont="1" applyBorder="1" applyAlignment="1">
      <alignment horizontal="distributed" vertical="center"/>
    </xf>
    <xf numFmtId="204" fontId="15" fillId="0" borderId="17" xfId="0" applyNumberFormat="1" applyFont="1" applyBorder="1" applyAlignment="1">
      <alignment vertical="center"/>
    </xf>
    <xf numFmtId="204" fontId="15" fillId="0" borderId="8" xfId="17" applyNumberFormat="1" applyFont="1" applyBorder="1" applyAlignment="1">
      <alignment vertical="center"/>
    </xf>
    <xf numFmtId="204" fontId="15" fillId="0" borderId="8" xfId="17" applyNumberFormat="1" applyFont="1" applyBorder="1" applyAlignment="1">
      <alignment horizontal="right" vertical="center"/>
    </xf>
    <xf numFmtId="204" fontId="15" fillId="0" borderId="8" xfId="0" applyNumberFormat="1" applyFont="1" applyBorder="1" applyAlignment="1">
      <alignment horizontal="right" vertical="center"/>
    </xf>
    <xf numFmtId="204" fontId="15" fillId="0" borderId="17" xfId="0" applyNumberFormat="1" applyFont="1" applyFill="1" applyBorder="1" applyAlignment="1">
      <alignment vertical="center"/>
    </xf>
    <xf numFmtId="204" fontId="15" fillId="0" borderId="6" xfId="17" applyNumberFormat="1" applyFont="1" applyBorder="1" applyAlignment="1">
      <alignment horizontal="right" vertical="center"/>
    </xf>
    <xf numFmtId="38" fontId="10" fillId="0" borderId="0" xfId="17" applyFont="1" applyBorder="1" applyAlignment="1">
      <alignment vertical="center"/>
    </xf>
    <xf numFmtId="38" fontId="15" fillId="0" borderId="7" xfId="17" applyFont="1" applyFill="1" applyBorder="1" applyAlignment="1">
      <alignment horizontal="right" vertical="center"/>
    </xf>
    <xf numFmtId="38" fontId="15" fillId="0" borderId="8" xfId="17" applyFont="1" applyFill="1" applyBorder="1" applyAlignment="1">
      <alignment horizontal="right" vertical="center"/>
    </xf>
    <xf numFmtId="38" fontId="15" fillId="0" borderId="0" xfId="0" applyNumberFormat="1" applyFont="1" applyAlignment="1">
      <alignment/>
    </xf>
    <xf numFmtId="0" fontId="15" fillId="0" borderId="10" xfId="0" applyFont="1" applyBorder="1" applyAlignment="1">
      <alignment horizontal="distributed" vertical="center"/>
    </xf>
    <xf numFmtId="204" fontId="15" fillId="0" borderId="12" xfId="0" applyNumberFormat="1" applyFont="1" applyFill="1" applyBorder="1" applyAlignment="1">
      <alignment vertical="center"/>
    </xf>
    <xf numFmtId="204" fontId="15" fillId="0" borderId="2" xfId="17" applyNumberFormat="1" applyFont="1" applyBorder="1" applyAlignment="1">
      <alignment horizontal="right" vertical="center"/>
    </xf>
    <xf numFmtId="38" fontId="15" fillId="0" borderId="2" xfId="17" applyFont="1" applyFill="1" applyBorder="1" applyAlignment="1">
      <alignment horizontal="right" vertical="center"/>
    </xf>
    <xf numFmtId="38" fontId="15" fillId="0" borderId="10" xfId="17" applyFont="1" applyFill="1" applyBorder="1" applyAlignment="1">
      <alignment horizontal="right" vertical="center"/>
    </xf>
    <xf numFmtId="38" fontId="15" fillId="0" borderId="4" xfId="17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204" fontId="15" fillId="0" borderId="0" xfId="0" applyNumberFormat="1" applyFont="1" applyBorder="1" applyAlignment="1">
      <alignment vertical="center"/>
    </xf>
    <xf numFmtId="181" fontId="15" fillId="0" borderId="0" xfId="17" applyNumberFormat="1" applyFont="1" applyBorder="1" applyAlignment="1">
      <alignment vertical="center"/>
    </xf>
    <xf numFmtId="204" fontId="10" fillId="0" borderId="22" xfId="17" applyNumberFormat="1" applyFont="1" applyBorder="1" applyAlignment="1">
      <alignment vertical="center"/>
    </xf>
    <xf numFmtId="204" fontId="10" fillId="0" borderId="1" xfId="17" applyNumberFormat="1" applyFont="1" applyFill="1" applyBorder="1" applyAlignment="1">
      <alignment vertical="center"/>
    </xf>
    <xf numFmtId="204" fontId="10" fillId="0" borderId="3" xfId="0" applyNumberFormat="1" applyFont="1" applyBorder="1" applyAlignment="1">
      <alignment vertical="center"/>
    </xf>
    <xf numFmtId="204" fontId="15" fillId="0" borderId="6" xfId="0" applyNumberFormat="1" applyFont="1" applyBorder="1" applyAlignment="1">
      <alignment horizontal="right" vertical="center"/>
    </xf>
    <xf numFmtId="204" fontId="15" fillId="0" borderId="0" xfId="0" applyNumberFormat="1" applyFont="1" applyBorder="1" applyAlignment="1">
      <alignment horizontal="right" vertical="center"/>
    </xf>
    <xf numFmtId="204" fontId="15" fillId="0" borderId="17" xfId="0" applyNumberFormat="1" applyFont="1" applyBorder="1" applyAlignment="1">
      <alignment horizontal="right" vertical="center"/>
    </xf>
    <xf numFmtId="204" fontId="15" fillId="0" borderId="6" xfId="0" applyNumberFormat="1" applyFont="1" applyFill="1" applyBorder="1" applyAlignment="1">
      <alignment horizontal="right" vertical="center"/>
    </xf>
    <xf numFmtId="204" fontId="15" fillId="0" borderId="8" xfId="0" applyNumberFormat="1" applyFont="1" applyFill="1" applyBorder="1" applyAlignment="1">
      <alignment horizontal="right" vertical="center"/>
    </xf>
    <xf numFmtId="204" fontId="15" fillId="0" borderId="0" xfId="0" applyNumberFormat="1" applyFont="1" applyFill="1" applyBorder="1" applyAlignment="1">
      <alignment horizontal="right" vertical="center"/>
    </xf>
    <xf numFmtId="204" fontId="15" fillId="0" borderId="17" xfId="0" applyNumberFormat="1" applyFont="1" applyFill="1" applyBorder="1" applyAlignment="1">
      <alignment horizontal="right" vertical="center"/>
    </xf>
    <xf numFmtId="204" fontId="15" fillId="0" borderId="8" xfId="0" applyNumberFormat="1" applyFont="1" applyFill="1" applyBorder="1" applyAlignment="1">
      <alignment vertical="center"/>
    </xf>
    <xf numFmtId="38" fontId="15" fillId="0" borderId="6" xfId="17" applyFont="1" applyFill="1" applyBorder="1" applyAlignment="1">
      <alignment horizontal="right" vertical="center"/>
    </xf>
    <xf numFmtId="0" fontId="15" fillId="0" borderId="0" xfId="0" applyFont="1" applyBorder="1" applyAlignment="1">
      <alignment/>
    </xf>
    <xf numFmtId="38" fontId="15" fillId="0" borderId="0" xfId="17" applyFont="1" applyBorder="1" applyAlignment="1">
      <alignment horizontal="right" vertical="center"/>
    </xf>
    <xf numFmtId="204" fontId="15" fillId="0" borderId="0" xfId="0" applyNumberFormat="1" applyFont="1" applyAlignment="1">
      <alignment/>
    </xf>
    <xf numFmtId="181" fontId="15" fillId="0" borderId="0" xfId="0" applyNumberFormat="1" applyFont="1" applyAlignment="1">
      <alignment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/>
    </xf>
    <xf numFmtId="204" fontId="16" fillId="0" borderId="0" xfId="0" applyNumberFormat="1" applyFont="1" applyFill="1" applyAlignment="1">
      <alignment/>
    </xf>
    <xf numFmtId="204" fontId="16" fillId="0" borderId="0" xfId="0" applyNumberFormat="1" applyFont="1" applyFill="1" applyAlignment="1">
      <alignment horizontal="right" vertical="center"/>
    </xf>
    <xf numFmtId="0" fontId="17" fillId="0" borderId="0" xfId="0" applyFont="1" applyFill="1" applyAlignment="1">
      <alignment/>
    </xf>
    <xf numFmtId="204" fontId="17" fillId="0" borderId="0" xfId="0" applyNumberFormat="1" applyFont="1" applyFill="1" applyAlignment="1">
      <alignment/>
    </xf>
    <xf numFmtId="3" fontId="2" fillId="0" borderId="6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3" fillId="0" borderId="6" xfId="17" applyNumberFormat="1" applyFont="1" applyFill="1" applyBorder="1" applyAlignment="1">
      <alignment horizontal="right" vertical="center"/>
    </xf>
    <xf numFmtId="3" fontId="3" fillId="0" borderId="8" xfId="17" applyNumberFormat="1" applyFont="1" applyFill="1" applyBorder="1" applyAlignment="1">
      <alignment horizontal="right" vertical="center"/>
    </xf>
    <xf numFmtId="3" fontId="9" fillId="0" borderId="8" xfId="17" applyNumberFormat="1" applyFont="1" applyBorder="1" applyAlignment="1">
      <alignment horizontal="right" vertical="center"/>
    </xf>
    <xf numFmtId="0" fontId="3" fillId="0" borderId="6" xfId="0" applyFont="1" applyFill="1" applyBorder="1" applyAlignment="1">
      <alignment/>
    </xf>
    <xf numFmtId="3" fontId="3" fillId="0" borderId="6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/>
    </xf>
    <xf numFmtId="3" fontId="9" fillId="0" borderId="4" xfId="17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8" fontId="2" fillId="0" borderId="0" xfId="0" applyNumberFormat="1" applyFont="1" applyAlignment="1">
      <alignment vertical="center"/>
    </xf>
    <xf numFmtId="0" fontId="3" fillId="2" borderId="0" xfId="0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7" xfId="0" applyFont="1" applyBorder="1" applyAlignment="1">
      <alignment vertical="center"/>
    </xf>
    <xf numFmtId="207" fontId="2" fillId="0" borderId="6" xfId="0" applyNumberFormat="1" applyFont="1" applyFill="1" applyBorder="1" applyAlignment="1">
      <alignment horizontal="right" vertical="center" shrinkToFit="1"/>
    </xf>
    <xf numFmtId="207" fontId="2" fillId="0" borderId="3" xfId="0" applyNumberFormat="1" applyFont="1" applyFill="1" applyBorder="1" applyAlignment="1">
      <alignment horizontal="right" vertical="center" shrinkToFit="1"/>
    </xf>
    <xf numFmtId="207" fontId="2" fillId="0" borderId="8" xfId="0" applyNumberFormat="1" applyFont="1" applyFill="1" applyBorder="1" applyAlignment="1">
      <alignment horizontal="right" vertical="center" shrinkToFit="1"/>
    </xf>
    <xf numFmtId="207" fontId="3" fillId="0" borderId="6" xfId="0" applyNumberFormat="1" applyFont="1" applyFill="1" applyBorder="1" applyAlignment="1">
      <alignment horizontal="right" vertical="center" shrinkToFit="1"/>
    </xf>
    <xf numFmtId="207" fontId="3" fillId="0" borderId="6" xfId="17" applyNumberFormat="1" applyFont="1" applyFill="1" applyBorder="1" applyAlignment="1">
      <alignment horizontal="right" vertical="center" shrinkToFit="1"/>
    </xf>
    <xf numFmtId="207" fontId="3" fillId="0" borderId="8" xfId="17" applyNumberFormat="1" applyFont="1" applyFill="1" applyBorder="1" applyAlignment="1">
      <alignment horizontal="right" vertical="center" shrinkToFit="1"/>
    </xf>
    <xf numFmtId="207" fontId="3" fillId="0" borderId="8" xfId="0" applyNumberFormat="1" applyFont="1" applyFill="1" applyBorder="1" applyAlignment="1">
      <alignment horizontal="right" vertical="center" shrinkToFit="1"/>
    </xf>
    <xf numFmtId="207" fontId="3" fillId="0" borderId="6" xfId="0" applyNumberFormat="1" applyFont="1" applyFill="1" applyBorder="1" applyAlignment="1">
      <alignment horizontal="right" vertical="center"/>
    </xf>
    <xf numFmtId="207" fontId="3" fillId="0" borderId="8" xfId="0" applyNumberFormat="1" applyFont="1" applyFill="1" applyBorder="1" applyAlignment="1">
      <alignment horizontal="right" vertical="center"/>
    </xf>
    <xf numFmtId="207" fontId="3" fillId="0" borderId="2" xfId="0" applyNumberFormat="1" applyFont="1" applyFill="1" applyBorder="1" applyAlignment="1">
      <alignment horizontal="right" vertical="center"/>
    </xf>
    <xf numFmtId="207" fontId="3" fillId="0" borderId="2" xfId="17" applyNumberFormat="1" applyFont="1" applyFill="1" applyBorder="1" applyAlignment="1">
      <alignment horizontal="right" vertical="center" shrinkToFit="1"/>
    </xf>
    <xf numFmtId="207" fontId="3" fillId="0" borderId="2" xfId="0" applyNumberFormat="1" applyFont="1" applyFill="1" applyBorder="1" applyAlignment="1">
      <alignment horizontal="right" vertical="center" shrinkToFit="1"/>
    </xf>
    <xf numFmtId="207" fontId="2" fillId="0" borderId="2" xfId="0" applyNumberFormat="1" applyFont="1" applyFill="1" applyBorder="1" applyAlignment="1">
      <alignment horizontal="right" vertical="center" shrinkToFit="1"/>
    </xf>
    <xf numFmtId="207" fontId="3" fillId="0" borderId="4" xfId="17" applyNumberFormat="1" applyFont="1" applyFill="1" applyBorder="1" applyAlignment="1">
      <alignment horizontal="right" vertical="center" shrinkToFit="1"/>
    </xf>
    <xf numFmtId="180" fontId="8" fillId="0" borderId="19" xfId="19" applyNumberFormat="1" applyFont="1" applyBorder="1" applyAlignment="1">
      <alignment vertical="center"/>
    </xf>
    <xf numFmtId="180" fontId="8" fillId="0" borderId="1" xfId="19" applyNumberFormat="1" applyFont="1" applyBorder="1" applyAlignment="1">
      <alignment vertical="center"/>
    </xf>
    <xf numFmtId="38" fontId="8" fillId="0" borderId="1" xfId="17" applyFont="1" applyFill="1" applyBorder="1" applyAlignment="1">
      <alignment horizontal="right" vertical="center"/>
    </xf>
    <xf numFmtId="180" fontId="9" fillId="0" borderId="7" xfId="19" applyNumberFormat="1" applyFont="1" applyBorder="1" applyAlignment="1">
      <alignment vertical="center"/>
    </xf>
    <xf numFmtId="180" fontId="9" fillId="0" borderId="6" xfId="19" applyNumberFormat="1" applyFont="1" applyBorder="1" applyAlignment="1">
      <alignment vertical="center"/>
    </xf>
    <xf numFmtId="180" fontId="9" fillId="0" borderId="6" xfId="19" applyNumberFormat="1" applyFont="1" applyBorder="1" applyAlignment="1">
      <alignment horizontal="right" vertical="center"/>
    </xf>
    <xf numFmtId="180" fontId="9" fillId="0" borderId="7" xfId="19" applyNumberFormat="1" applyFont="1" applyBorder="1" applyAlignment="1">
      <alignment horizontal="right" vertical="center"/>
    </xf>
    <xf numFmtId="180" fontId="9" fillId="0" borderId="2" xfId="19" applyNumberFormat="1" applyFont="1" applyBorder="1" applyAlignment="1">
      <alignment vertical="center"/>
    </xf>
    <xf numFmtId="180" fontId="9" fillId="0" borderId="2" xfId="19" applyNumberFormat="1" applyFont="1" applyBorder="1" applyAlignment="1">
      <alignment horizontal="right" vertical="center"/>
    </xf>
    <xf numFmtId="180" fontId="9" fillId="0" borderId="10" xfId="19" applyNumberFormat="1" applyFont="1" applyBorder="1" applyAlignment="1">
      <alignment horizontal="right" vertical="center"/>
    </xf>
    <xf numFmtId="180" fontId="8" fillId="0" borderId="3" xfId="19" applyNumberFormat="1" applyFont="1" applyBorder="1" applyAlignment="1">
      <alignment vertical="center"/>
    </xf>
    <xf numFmtId="180" fontId="9" fillId="0" borderId="8" xfId="19" applyNumberFormat="1" applyFont="1" applyBorder="1" applyAlignment="1">
      <alignment vertical="center"/>
    </xf>
    <xf numFmtId="180" fontId="9" fillId="0" borderId="8" xfId="19" applyNumberFormat="1" applyFont="1" applyBorder="1" applyAlignment="1">
      <alignment horizontal="right" vertical="center"/>
    </xf>
    <xf numFmtId="180" fontId="9" fillId="0" borderId="4" xfId="19" applyNumberFormat="1" applyFont="1" applyBorder="1" applyAlignment="1">
      <alignment horizontal="right" vertical="center"/>
    </xf>
    <xf numFmtId="3" fontId="3" fillId="0" borderId="7" xfId="17" applyNumberFormat="1" applyFont="1" applyBorder="1" applyAlignment="1">
      <alignment horizontal="right" vertical="center"/>
    </xf>
    <xf numFmtId="3" fontId="3" fillId="0" borderId="8" xfId="17" applyNumberFormat="1" applyFont="1" applyBorder="1" applyAlignment="1">
      <alignment horizontal="right" vertical="center"/>
    </xf>
    <xf numFmtId="207" fontId="3" fillId="0" borderId="0" xfId="17" applyNumberFormat="1" applyFont="1" applyFill="1" applyBorder="1" applyAlignment="1">
      <alignment horizontal="right" vertical="center" shrinkToFit="1"/>
    </xf>
    <xf numFmtId="38" fontId="2" fillId="0" borderId="12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38" fontId="3" fillId="0" borderId="6" xfId="17" applyFont="1" applyFill="1" applyBorder="1" applyAlignment="1">
      <alignment horizontal="right" vertical="center"/>
    </xf>
    <xf numFmtId="0" fontId="15" fillId="0" borderId="7" xfId="0" applyFont="1" applyFill="1" applyBorder="1" applyAlignment="1">
      <alignment horizontal="distributed" vertical="center"/>
    </xf>
    <xf numFmtId="204" fontId="15" fillId="0" borderId="8" xfId="17" applyNumberFormat="1" applyFont="1" applyFill="1" applyBorder="1" applyAlignment="1">
      <alignment vertical="center"/>
    </xf>
    <xf numFmtId="204" fontId="15" fillId="0" borderId="6" xfId="17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38" fontId="3" fillId="0" borderId="21" xfId="17" applyFont="1" applyFill="1" applyBorder="1" applyAlignment="1">
      <alignment horizontal="distributed" vertical="center"/>
    </xf>
    <xf numFmtId="38" fontId="3" fillId="0" borderId="19" xfId="17" applyFont="1" applyFill="1" applyBorder="1" applyAlignment="1">
      <alignment horizontal="distributed" vertical="center"/>
    </xf>
    <xf numFmtId="38" fontId="2" fillId="0" borderId="21" xfId="17" applyFont="1" applyFill="1" applyBorder="1" applyAlignment="1">
      <alignment horizontal="distributed" vertical="center"/>
    </xf>
    <xf numFmtId="38" fontId="2" fillId="0" borderId="19" xfId="17" applyFont="1" applyFill="1" applyBorder="1" applyAlignment="1">
      <alignment horizontal="distributed" vertical="center"/>
    </xf>
    <xf numFmtId="38" fontId="3" fillId="0" borderId="1" xfId="17" applyFont="1" applyFill="1" applyBorder="1" applyAlignment="1">
      <alignment horizontal="distributed" vertical="center" wrapText="1"/>
    </xf>
    <xf numFmtId="38" fontId="3" fillId="0" borderId="2" xfId="17" applyFont="1" applyFill="1" applyBorder="1" applyAlignment="1">
      <alignment horizontal="distributed" vertical="center" wrapText="1"/>
    </xf>
    <xf numFmtId="38" fontId="3" fillId="0" borderId="5" xfId="17" applyFont="1" applyFill="1" applyBorder="1" applyAlignment="1">
      <alignment horizontal="distributed" vertical="center"/>
    </xf>
    <xf numFmtId="38" fontId="3" fillId="0" borderId="10" xfId="17" applyFont="1" applyFill="1" applyBorder="1" applyAlignment="1">
      <alignment horizontal="distributed" vertical="center"/>
    </xf>
    <xf numFmtId="38" fontId="3" fillId="0" borderId="9" xfId="17" applyFont="1" applyFill="1" applyBorder="1" applyAlignment="1">
      <alignment horizontal="distributed" vertical="center" wrapText="1"/>
    </xf>
    <xf numFmtId="38" fontId="3" fillId="0" borderId="24" xfId="17" applyFont="1" applyFill="1" applyBorder="1" applyAlignment="1">
      <alignment horizontal="center" vertical="center" wrapText="1"/>
    </xf>
    <xf numFmtId="38" fontId="3" fillId="0" borderId="25" xfId="17" applyFont="1" applyFill="1" applyBorder="1" applyAlignment="1">
      <alignment horizontal="center" vertical="center" wrapText="1"/>
    </xf>
    <xf numFmtId="38" fontId="3" fillId="0" borderId="9" xfId="17" applyFont="1" applyFill="1" applyBorder="1" applyAlignment="1">
      <alignment horizontal="center" vertical="center" wrapText="1"/>
    </xf>
    <xf numFmtId="38" fontId="3" fillId="0" borderId="24" xfId="17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38" fontId="3" fillId="0" borderId="1" xfId="17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8" fontId="3" fillId="0" borderId="9" xfId="17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38" fontId="3" fillId="0" borderId="9" xfId="17" applyFont="1" applyFill="1" applyBorder="1" applyAlignment="1">
      <alignment horizontal="center" vertical="center" wrapText="1"/>
    </xf>
    <xf numFmtId="38" fontId="3" fillId="0" borderId="0" xfId="17" applyFont="1" applyFill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38" fontId="3" fillId="0" borderId="3" xfId="17" applyFont="1" applyBorder="1" applyAlignment="1">
      <alignment horizontal="center" vertical="center" wrapText="1"/>
    </xf>
    <xf numFmtId="38" fontId="3" fillId="0" borderId="4" xfId="17" applyFont="1" applyBorder="1" applyAlignment="1">
      <alignment horizontal="center" vertical="center" wrapText="1"/>
    </xf>
    <xf numFmtId="38" fontId="3" fillId="0" borderId="21" xfId="17" applyFont="1" applyBorder="1" applyAlignment="1">
      <alignment horizontal="distributed" vertical="center" wrapText="1"/>
    </xf>
    <xf numFmtId="38" fontId="3" fillId="0" borderId="19" xfId="17" applyFont="1" applyBorder="1" applyAlignment="1">
      <alignment horizontal="distributed" vertical="center" wrapText="1"/>
    </xf>
    <xf numFmtId="38" fontId="3" fillId="0" borderId="5" xfId="17" applyFont="1" applyBorder="1" applyAlignment="1">
      <alignment horizontal="distributed" vertical="center" wrapText="1"/>
    </xf>
    <xf numFmtId="38" fontId="3" fillId="0" borderId="10" xfId="17" applyFont="1" applyBorder="1" applyAlignment="1">
      <alignment horizontal="distributed" vertical="center" wrapText="1"/>
    </xf>
    <xf numFmtId="38" fontId="3" fillId="0" borderId="1" xfId="17" applyFont="1" applyBorder="1" applyAlignment="1">
      <alignment horizontal="distributed" vertical="center" wrapText="1"/>
    </xf>
    <xf numFmtId="38" fontId="3" fillId="0" borderId="2" xfId="17" applyFont="1" applyBorder="1" applyAlignment="1">
      <alignment horizontal="distributed" vertical="center" wrapText="1"/>
    </xf>
    <xf numFmtId="38" fontId="3" fillId="0" borderId="19" xfId="17" applyFont="1" applyBorder="1" applyAlignment="1">
      <alignment horizontal="center" vertical="center" wrapText="1"/>
    </xf>
    <xf numFmtId="38" fontId="3" fillId="0" borderId="10" xfId="17" applyFont="1" applyBorder="1" applyAlignment="1">
      <alignment horizontal="center" vertical="center" wrapText="1"/>
    </xf>
    <xf numFmtId="38" fontId="3" fillId="0" borderId="1" xfId="17" applyFont="1" applyBorder="1" applyAlignment="1">
      <alignment horizontal="center" vertical="center" wrapText="1"/>
    </xf>
    <xf numFmtId="38" fontId="3" fillId="0" borderId="2" xfId="17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distributed" vertical="center" wrapText="1"/>
    </xf>
    <xf numFmtId="38" fontId="3" fillId="0" borderId="1" xfId="17" applyFont="1" applyBorder="1" applyAlignment="1">
      <alignment horizontal="center" vertical="center" wrapText="1"/>
    </xf>
    <xf numFmtId="38" fontId="3" fillId="0" borderId="2" xfId="17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/>
    </xf>
    <xf numFmtId="0" fontId="15" fillId="0" borderId="1" xfId="0" applyFont="1" applyBorder="1" applyAlignment="1">
      <alignment horizontal="distributed" vertical="center" wrapText="1"/>
    </xf>
    <xf numFmtId="0" fontId="15" fillId="0" borderId="2" xfId="0" applyFont="1" applyBorder="1" applyAlignment="1">
      <alignment/>
    </xf>
    <xf numFmtId="0" fontId="15" fillId="0" borderId="3" xfId="0" applyFont="1" applyBorder="1" applyAlignment="1">
      <alignment horizontal="distributed" vertical="center" wrapText="1"/>
    </xf>
    <xf numFmtId="0" fontId="15" fillId="0" borderId="4" xfId="0" applyFont="1" applyBorder="1" applyAlignment="1">
      <alignment horizontal="distributed" vertical="center" wrapText="1"/>
    </xf>
    <xf numFmtId="38" fontId="15" fillId="0" borderId="3" xfId="17" applyFont="1" applyBorder="1" applyAlignment="1">
      <alignment horizontal="center" vertical="center" wrapText="1"/>
    </xf>
    <xf numFmtId="38" fontId="15" fillId="0" borderId="4" xfId="17" applyFont="1" applyBorder="1" applyAlignment="1">
      <alignment horizontal="center" vertical="center" wrapText="1"/>
    </xf>
    <xf numFmtId="0" fontId="15" fillId="0" borderId="2" xfId="0" applyFont="1" applyBorder="1" applyAlignment="1">
      <alignment horizontal="distributed" vertical="center" wrapText="1"/>
    </xf>
    <xf numFmtId="0" fontId="15" fillId="0" borderId="19" xfId="0" applyFont="1" applyBorder="1" applyAlignment="1">
      <alignment horizontal="distributed" vertical="center" wrapText="1"/>
    </xf>
    <xf numFmtId="0" fontId="15" fillId="0" borderId="10" xfId="0" applyFont="1" applyBorder="1" applyAlignment="1">
      <alignment horizontal="distributed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 wrapText="1"/>
    </xf>
    <xf numFmtId="204" fontId="3" fillId="0" borderId="1" xfId="0" applyNumberFormat="1" applyFont="1" applyFill="1" applyBorder="1" applyAlignment="1">
      <alignment horizontal="distributed" vertical="center"/>
    </xf>
    <xf numFmtId="204" fontId="3" fillId="0" borderId="2" xfId="0" applyNumberFormat="1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204" fontId="17" fillId="0" borderId="21" xfId="0" applyNumberFormat="1" applyFont="1" applyFill="1" applyBorder="1" applyAlignment="1">
      <alignment horizontal="center" vertical="center" wrapText="1"/>
    </xf>
    <xf numFmtId="204" fontId="17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distributed" vertical="center"/>
    </xf>
    <xf numFmtId="0" fontId="17" fillId="0" borderId="21" xfId="0" applyFont="1" applyFill="1" applyBorder="1" applyAlignment="1">
      <alignment horizontal="distributed" vertical="center"/>
    </xf>
    <xf numFmtId="0" fontId="17" fillId="0" borderId="5" xfId="0" applyFont="1" applyFill="1" applyBorder="1" applyAlignment="1">
      <alignment horizontal="distributed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204" fontId="17" fillId="0" borderId="1" xfId="0" applyNumberFormat="1" applyFont="1" applyFill="1" applyBorder="1" applyAlignment="1">
      <alignment horizontal="center" vertical="center" wrapText="1"/>
    </xf>
    <xf numFmtId="204" fontId="17" fillId="0" borderId="2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桁区切り 2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="80" zoomScaleNormal="80" workbookViewId="0" topLeftCell="A1">
      <pane ySplit="4" topLeftCell="BM5" activePane="bottomLeft" state="frozen"/>
      <selection pane="topLeft" activeCell="C29" sqref="C29"/>
      <selection pane="bottomLeft" activeCell="C38" sqref="C38"/>
    </sheetView>
  </sheetViews>
  <sheetFormatPr defaultColWidth="9.00390625" defaultRowHeight="29.25" customHeight="1"/>
  <cols>
    <col min="1" max="1" width="3.625" style="31" customWidth="1"/>
    <col min="2" max="2" width="16.25390625" style="31" customWidth="1"/>
    <col min="3" max="6" width="10.625" style="31" customWidth="1"/>
    <col min="7" max="7" width="12.125" style="31" bestFit="1" customWidth="1"/>
    <col min="8" max="8" width="12.50390625" style="31" customWidth="1"/>
    <col min="9" max="14" width="14.375" style="31" customWidth="1"/>
    <col min="15" max="16384" width="9.00390625" style="31" customWidth="1"/>
  </cols>
  <sheetData>
    <row r="1" spans="1:16" s="120" customFormat="1" ht="29.25" customHeight="1">
      <c r="A1" s="116" t="s">
        <v>178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7"/>
      <c r="O1" s="118"/>
      <c r="P1" s="119"/>
    </row>
    <row r="2" spans="1:16" s="30" customFormat="1" ht="29.25" customHeight="1">
      <c r="A2" s="311" t="s">
        <v>59</v>
      </c>
      <c r="B2" s="312"/>
      <c r="C2" s="315" t="s">
        <v>97</v>
      </c>
      <c r="D2" s="323" t="s">
        <v>33</v>
      </c>
      <c r="E2" s="324"/>
      <c r="F2" s="325"/>
      <c r="G2" s="326" t="s">
        <v>118</v>
      </c>
      <c r="H2" s="320" t="s">
        <v>117</v>
      </c>
      <c r="I2" s="321" t="s">
        <v>40</v>
      </c>
      <c r="J2" s="322" t="s">
        <v>57</v>
      </c>
      <c r="K2" s="319" t="s">
        <v>85</v>
      </c>
      <c r="L2" s="330" t="s">
        <v>41</v>
      </c>
      <c r="M2" s="328" t="s">
        <v>99</v>
      </c>
      <c r="N2" s="320" t="s">
        <v>58</v>
      </c>
      <c r="O2" s="331"/>
      <c r="P2" s="331"/>
    </row>
    <row r="3" spans="1:16" s="30" customFormat="1" ht="54.75" customHeight="1">
      <c r="A3" s="317"/>
      <c r="B3" s="318"/>
      <c r="C3" s="316"/>
      <c r="D3" s="173" t="s">
        <v>100</v>
      </c>
      <c r="E3" s="174" t="s">
        <v>101</v>
      </c>
      <c r="F3" s="175" t="s">
        <v>119</v>
      </c>
      <c r="G3" s="327"/>
      <c r="H3" s="320"/>
      <c r="I3" s="321"/>
      <c r="J3" s="322"/>
      <c r="K3" s="319"/>
      <c r="L3" s="330"/>
      <c r="M3" s="329"/>
      <c r="N3" s="320"/>
      <c r="O3" s="331"/>
      <c r="P3" s="331"/>
    </row>
    <row r="4" spans="1:14" s="67" customFormat="1" ht="28.5" customHeight="1">
      <c r="A4" s="313" t="s">
        <v>131</v>
      </c>
      <c r="B4" s="314"/>
      <c r="C4" s="287">
        <v>433</v>
      </c>
      <c r="D4" s="288">
        <v>13777</v>
      </c>
      <c r="E4" s="289">
        <f>D4-F4</f>
        <v>13757</v>
      </c>
      <c r="F4" s="288">
        <v>20</v>
      </c>
      <c r="G4" s="288">
        <v>5918733</v>
      </c>
      <c r="H4" s="297">
        <v>21789052</v>
      </c>
      <c r="I4" s="287">
        <v>2811907</v>
      </c>
      <c r="J4" s="288">
        <v>2907630</v>
      </c>
      <c r="K4" s="288">
        <v>38113698</v>
      </c>
      <c r="L4" s="288">
        <v>1175305</v>
      </c>
      <c r="M4" s="288">
        <v>14677709</v>
      </c>
      <c r="N4" s="297">
        <v>1124701</v>
      </c>
    </row>
    <row r="5" spans="1:14" s="123" customFormat="1" ht="28.5" customHeight="1">
      <c r="A5" s="121">
        <v>9</v>
      </c>
      <c r="B5" s="122" t="s">
        <v>23</v>
      </c>
      <c r="C5" s="290">
        <v>21</v>
      </c>
      <c r="D5" s="291">
        <v>776</v>
      </c>
      <c r="E5" s="291">
        <v>776</v>
      </c>
      <c r="F5" s="292" t="s">
        <v>115</v>
      </c>
      <c r="G5" s="291">
        <v>244861</v>
      </c>
      <c r="H5" s="298">
        <v>728766</v>
      </c>
      <c r="I5" s="290">
        <v>33065</v>
      </c>
      <c r="J5" s="291">
        <v>23899</v>
      </c>
      <c r="K5" s="291">
        <v>1219940</v>
      </c>
      <c r="L5" s="291">
        <v>35238</v>
      </c>
      <c r="M5" s="291">
        <v>430351</v>
      </c>
      <c r="N5" s="298">
        <v>50460</v>
      </c>
    </row>
    <row r="6" spans="1:15" s="123" customFormat="1" ht="28.5" customHeight="1">
      <c r="A6" s="121">
        <v>10</v>
      </c>
      <c r="B6" s="122" t="s">
        <v>24</v>
      </c>
      <c r="C6" s="290">
        <v>4</v>
      </c>
      <c r="D6" s="291">
        <v>45</v>
      </c>
      <c r="E6" s="291">
        <v>45</v>
      </c>
      <c r="F6" s="292" t="s">
        <v>115</v>
      </c>
      <c r="G6" s="291">
        <v>15936</v>
      </c>
      <c r="H6" s="298">
        <v>37332</v>
      </c>
      <c r="I6" s="293" t="s">
        <v>115</v>
      </c>
      <c r="J6" s="292" t="s">
        <v>115</v>
      </c>
      <c r="K6" s="291">
        <v>200353</v>
      </c>
      <c r="L6" s="292" t="s">
        <v>115</v>
      </c>
      <c r="M6" s="291">
        <v>155258</v>
      </c>
      <c r="N6" s="299" t="s">
        <v>115</v>
      </c>
      <c r="O6" s="124"/>
    </row>
    <row r="7" spans="1:14" s="123" customFormat="1" ht="28.5" customHeight="1">
      <c r="A7" s="121">
        <v>11</v>
      </c>
      <c r="B7" s="122" t="s">
        <v>169</v>
      </c>
      <c r="C7" s="290">
        <v>8</v>
      </c>
      <c r="D7" s="291">
        <v>118</v>
      </c>
      <c r="E7" s="291">
        <v>118</v>
      </c>
      <c r="F7" s="292" t="s">
        <v>115</v>
      </c>
      <c r="G7" s="291">
        <v>19964</v>
      </c>
      <c r="H7" s="298">
        <v>12712</v>
      </c>
      <c r="I7" s="293" t="s">
        <v>250</v>
      </c>
      <c r="J7" s="292" t="s">
        <v>250</v>
      </c>
      <c r="K7" s="291">
        <v>41738</v>
      </c>
      <c r="L7" s="292" t="s">
        <v>250</v>
      </c>
      <c r="M7" s="291">
        <v>27408</v>
      </c>
      <c r="N7" s="299" t="s">
        <v>250</v>
      </c>
    </row>
    <row r="8" spans="1:14" s="123" customFormat="1" ht="28.5" customHeight="1">
      <c r="A8" s="121">
        <v>12</v>
      </c>
      <c r="B8" s="122" t="s">
        <v>170</v>
      </c>
      <c r="C8" s="290">
        <v>44</v>
      </c>
      <c r="D8" s="291">
        <v>759</v>
      </c>
      <c r="E8" s="291">
        <v>758</v>
      </c>
      <c r="F8" s="291">
        <v>1</v>
      </c>
      <c r="G8" s="291">
        <v>253666</v>
      </c>
      <c r="H8" s="298">
        <v>1576771</v>
      </c>
      <c r="I8" s="290">
        <v>73128</v>
      </c>
      <c r="J8" s="291">
        <v>78673</v>
      </c>
      <c r="K8" s="291">
        <v>2008477</v>
      </c>
      <c r="L8" s="291">
        <v>22767</v>
      </c>
      <c r="M8" s="291">
        <v>385901</v>
      </c>
      <c r="N8" s="298">
        <v>49626</v>
      </c>
    </row>
    <row r="9" spans="1:14" s="123" customFormat="1" ht="28.5" customHeight="1">
      <c r="A9" s="121">
        <v>13</v>
      </c>
      <c r="B9" s="122" t="s">
        <v>171</v>
      </c>
      <c r="C9" s="290">
        <v>66</v>
      </c>
      <c r="D9" s="291">
        <v>774</v>
      </c>
      <c r="E9" s="291">
        <v>772</v>
      </c>
      <c r="F9" s="291">
        <v>2</v>
      </c>
      <c r="G9" s="291">
        <v>237798</v>
      </c>
      <c r="H9" s="298">
        <v>632361</v>
      </c>
      <c r="I9" s="293" t="s">
        <v>250</v>
      </c>
      <c r="J9" s="292" t="s">
        <v>250</v>
      </c>
      <c r="K9" s="291">
        <v>1018053</v>
      </c>
      <c r="L9" s="292" t="s">
        <v>250</v>
      </c>
      <c r="M9" s="291">
        <v>365284</v>
      </c>
      <c r="N9" s="299" t="s">
        <v>250</v>
      </c>
    </row>
    <row r="10" spans="1:14" s="123" customFormat="1" ht="28.5" customHeight="1">
      <c r="A10" s="121">
        <v>14</v>
      </c>
      <c r="B10" s="122" t="s">
        <v>25</v>
      </c>
      <c r="C10" s="290">
        <v>5</v>
      </c>
      <c r="D10" s="291">
        <v>86</v>
      </c>
      <c r="E10" s="291">
        <v>86</v>
      </c>
      <c r="F10" s="292" t="s">
        <v>115</v>
      </c>
      <c r="G10" s="291">
        <v>21657</v>
      </c>
      <c r="H10" s="298">
        <v>51811</v>
      </c>
      <c r="I10" s="293" t="s">
        <v>250</v>
      </c>
      <c r="J10" s="292" t="s">
        <v>250</v>
      </c>
      <c r="K10" s="291">
        <v>94811</v>
      </c>
      <c r="L10" s="292" t="s">
        <v>250</v>
      </c>
      <c r="M10" s="291">
        <v>39156</v>
      </c>
      <c r="N10" s="299" t="s">
        <v>250</v>
      </c>
    </row>
    <row r="11" spans="1:14" s="123" customFormat="1" ht="28.5" customHeight="1">
      <c r="A11" s="121">
        <v>15</v>
      </c>
      <c r="B11" s="122" t="s">
        <v>26</v>
      </c>
      <c r="C11" s="290">
        <v>9</v>
      </c>
      <c r="D11" s="291">
        <v>168</v>
      </c>
      <c r="E11" s="291">
        <v>168</v>
      </c>
      <c r="F11" s="292" t="s">
        <v>115</v>
      </c>
      <c r="G11" s="291">
        <v>60341</v>
      </c>
      <c r="H11" s="298">
        <v>124817</v>
      </c>
      <c r="I11" s="293" t="s">
        <v>250</v>
      </c>
      <c r="J11" s="292" t="s">
        <v>250</v>
      </c>
      <c r="K11" s="291">
        <v>265212</v>
      </c>
      <c r="L11" s="292" t="s">
        <v>250</v>
      </c>
      <c r="M11" s="291">
        <v>127328</v>
      </c>
      <c r="N11" s="299" t="s">
        <v>250</v>
      </c>
    </row>
    <row r="12" spans="1:14" s="123" customFormat="1" ht="28.5" customHeight="1">
      <c r="A12" s="121">
        <v>16</v>
      </c>
      <c r="B12" s="122" t="s">
        <v>248</v>
      </c>
      <c r="C12" s="290">
        <v>7</v>
      </c>
      <c r="D12" s="291">
        <v>1377</v>
      </c>
      <c r="E12" s="291">
        <v>1377</v>
      </c>
      <c r="F12" s="292" t="s">
        <v>115</v>
      </c>
      <c r="G12" s="291">
        <v>820748</v>
      </c>
      <c r="H12" s="298">
        <v>2495879</v>
      </c>
      <c r="I12" s="290">
        <v>342400</v>
      </c>
      <c r="J12" s="291">
        <v>369888</v>
      </c>
      <c r="K12" s="291">
        <v>8373709</v>
      </c>
      <c r="L12" s="291">
        <v>179022</v>
      </c>
      <c r="M12" s="291">
        <v>5564132</v>
      </c>
      <c r="N12" s="298">
        <v>236466</v>
      </c>
    </row>
    <row r="13" spans="1:14" s="123" customFormat="1" ht="28.5" customHeight="1">
      <c r="A13" s="121">
        <v>17</v>
      </c>
      <c r="B13" s="122" t="s">
        <v>27</v>
      </c>
      <c r="C13" s="290">
        <v>1</v>
      </c>
      <c r="D13" s="291">
        <v>9</v>
      </c>
      <c r="E13" s="291">
        <v>9</v>
      </c>
      <c r="F13" s="292" t="s">
        <v>115</v>
      </c>
      <c r="G13" s="292" t="s">
        <v>250</v>
      </c>
      <c r="H13" s="299" t="s">
        <v>250</v>
      </c>
      <c r="I13" s="293" t="s">
        <v>115</v>
      </c>
      <c r="J13" s="292" t="s">
        <v>115</v>
      </c>
      <c r="K13" s="292" t="s">
        <v>250</v>
      </c>
      <c r="L13" s="292" t="s">
        <v>115</v>
      </c>
      <c r="M13" s="292" t="s">
        <v>250</v>
      </c>
      <c r="N13" s="299" t="s">
        <v>115</v>
      </c>
    </row>
    <row r="14" spans="1:14" s="123" customFormat="1" ht="28.5" customHeight="1">
      <c r="A14" s="121">
        <v>18</v>
      </c>
      <c r="B14" s="122" t="s">
        <v>28</v>
      </c>
      <c r="C14" s="290">
        <v>42</v>
      </c>
      <c r="D14" s="291">
        <v>1861</v>
      </c>
      <c r="E14" s="291">
        <v>1861</v>
      </c>
      <c r="F14" s="292" t="s">
        <v>115</v>
      </c>
      <c r="G14" s="291">
        <v>894789</v>
      </c>
      <c r="H14" s="298">
        <v>4084281</v>
      </c>
      <c r="I14" s="290">
        <v>486226</v>
      </c>
      <c r="J14" s="291">
        <v>514999</v>
      </c>
      <c r="K14" s="291">
        <v>6769714</v>
      </c>
      <c r="L14" s="291">
        <v>331304</v>
      </c>
      <c r="M14" s="291">
        <v>2269626</v>
      </c>
      <c r="N14" s="298">
        <v>243240</v>
      </c>
    </row>
    <row r="15" spans="1:14" s="123" customFormat="1" ht="28.5" customHeight="1">
      <c r="A15" s="121">
        <v>19</v>
      </c>
      <c r="B15" s="122" t="s">
        <v>197</v>
      </c>
      <c r="C15" s="290">
        <v>4</v>
      </c>
      <c r="D15" s="291">
        <v>243</v>
      </c>
      <c r="E15" s="291">
        <v>243</v>
      </c>
      <c r="F15" s="292" t="s">
        <v>115</v>
      </c>
      <c r="G15" s="291">
        <v>82253</v>
      </c>
      <c r="H15" s="298">
        <v>197691</v>
      </c>
      <c r="I15" s="293" t="s">
        <v>250</v>
      </c>
      <c r="J15" s="292" t="s">
        <v>250</v>
      </c>
      <c r="K15" s="291">
        <v>436209</v>
      </c>
      <c r="L15" s="292" t="s">
        <v>250</v>
      </c>
      <c r="M15" s="291">
        <v>193855</v>
      </c>
      <c r="N15" s="299" t="s">
        <v>250</v>
      </c>
    </row>
    <row r="16" spans="1:14" s="123" customFormat="1" ht="28.5" customHeight="1">
      <c r="A16" s="121">
        <v>20</v>
      </c>
      <c r="B16" s="122" t="s">
        <v>29</v>
      </c>
      <c r="C16" s="293" t="s">
        <v>115</v>
      </c>
      <c r="D16" s="292" t="s">
        <v>115</v>
      </c>
      <c r="E16" s="291" t="s">
        <v>115</v>
      </c>
      <c r="F16" s="292" t="s">
        <v>115</v>
      </c>
      <c r="G16" s="292" t="s">
        <v>115</v>
      </c>
      <c r="H16" s="299" t="s">
        <v>115</v>
      </c>
      <c r="I16" s="293" t="s">
        <v>115</v>
      </c>
      <c r="J16" s="292" t="s">
        <v>115</v>
      </c>
      <c r="K16" s="292" t="s">
        <v>115</v>
      </c>
      <c r="L16" s="292" t="s">
        <v>115</v>
      </c>
      <c r="M16" s="292" t="s">
        <v>115</v>
      </c>
      <c r="N16" s="299" t="s">
        <v>115</v>
      </c>
    </row>
    <row r="17" spans="1:14" s="123" customFormat="1" ht="28.5" customHeight="1">
      <c r="A17" s="121">
        <v>21</v>
      </c>
      <c r="B17" s="122" t="s">
        <v>30</v>
      </c>
      <c r="C17" s="290">
        <v>14</v>
      </c>
      <c r="D17" s="291">
        <v>314</v>
      </c>
      <c r="E17" s="291">
        <v>314</v>
      </c>
      <c r="F17" s="292" t="s">
        <v>115</v>
      </c>
      <c r="G17" s="291">
        <v>137565</v>
      </c>
      <c r="H17" s="298">
        <v>343596</v>
      </c>
      <c r="I17" s="290">
        <v>83052</v>
      </c>
      <c r="J17" s="291">
        <v>76126</v>
      </c>
      <c r="K17" s="291">
        <v>764320</v>
      </c>
      <c r="L17" s="291">
        <v>26750</v>
      </c>
      <c r="M17" s="291">
        <v>366178</v>
      </c>
      <c r="N17" s="298">
        <v>16163</v>
      </c>
    </row>
    <row r="18" spans="1:15" s="123" customFormat="1" ht="28.5" customHeight="1">
      <c r="A18" s="121">
        <v>22</v>
      </c>
      <c r="B18" s="122" t="s">
        <v>140</v>
      </c>
      <c r="C18" s="290">
        <v>5</v>
      </c>
      <c r="D18" s="291">
        <v>51</v>
      </c>
      <c r="E18" s="291">
        <v>51</v>
      </c>
      <c r="F18" s="292" t="s">
        <v>115</v>
      </c>
      <c r="G18" s="291">
        <v>24591</v>
      </c>
      <c r="H18" s="298">
        <v>259271</v>
      </c>
      <c r="I18" s="293" t="s">
        <v>115</v>
      </c>
      <c r="J18" s="292" t="s">
        <v>115</v>
      </c>
      <c r="K18" s="291">
        <v>301837</v>
      </c>
      <c r="L18" s="292" t="s">
        <v>115</v>
      </c>
      <c r="M18" s="291">
        <v>40540</v>
      </c>
      <c r="N18" s="299" t="s">
        <v>115</v>
      </c>
      <c r="O18" s="124"/>
    </row>
    <row r="19" spans="1:15" s="123" customFormat="1" ht="28.5" customHeight="1">
      <c r="A19" s="121">
        <v>23</v>
      </c>
      <c r="B19" s="122" t="s">
        <v>150</v>
      </c>
      <c r="C19" s="290">
        <v>9</v>
      </c>
      <c r="D19" s="291">
        <v>781</v>
      </c>
      <c r="E19" s="291">
        <v>781</v>
      </c>
      <c r="F19" s="292" t="s">
        <v>115</v>
      </c>
      <c r="G19" s="291">
        <v>483916</v>
      </c>
      <c r="H19" s="298">
        <v>3638440</v>
      </c>
      <c r="I19" s="290">
        <v>254708</v>
      </c>
      <c r="J19" s="291">
        <v>273926</v>
      </c>
      <c r="K19" s="291">
        <v>2951734</v>
      </c>
      <c r="L19" s="291">
        <v>99330</v>
      </c>
      <c r="M19" s="291">
        <v>-723266</v>
      </c>
      <c r="N19" s="298">
        <v>92926</v>
      </c>
      <c r="O19" s="124"/>
    </row>
    <row r="20" spans="1:14" s="123" customFormat="1" ht="28.5" customHeight="1">
      <c r="A20" s="121">
        <v>24</v>
      </c>
      <c r="B20" s="122" t="s">
        <v>249</v>
      </c>
      <c r="C20" s="290">
        <v>66</v>
      </c>
      <c r="D20" s="291">
        <v>1233</v>
      </c>
      <c r="E20" s="291">
        <v>1223</v>
      </c>
      <c r="F20" s="291">
        <v>10</v>
      </c>
      <c r="G20" s="291">
        <v>458026</v>
      </c>
      <c r="H20" s="298">
        <v>1209191</v>
      </c>
      <c r="I20" s="290">
        <v>191879</v>
      </c>
      <c r="J20" s="291">
        <v>193654</v>
      </c>
      <c r="K20" s="291">
        <v>2237116</v>
      </c>
      <c r="L20" s="291">
        <v>57036</v>
      </c>
      <c r="M20" s="291">
        <v>923985</v>
      </c>
      <c r="N20" s="298">
        <v>33083</v>
      </c>
    </row>
    <row r="21" spans="1:14" s="123" customFormat="1" ht="28.5" customHeight="1">
      <c r="A21" s="121">
        <v>25</v>
      </c>
      <c r="B21" s="172" t="s">
        <v>192</v>
      </c>
      <c r="C21" s="291">
        <v>17</v>
      </c>
      <c r="D21" s="291">
        <v>328</v>
      </c>
      <c r="E21" s="291">
        <v>328</v>
      </c>
      <c r="F21" s="292" t="s">
        <v>115</v>
      </c>
      <c r="G21" s="291">
        <v>122291</v>
      </c>
      <c r="H21" s="298">
        <v>718722</v>
      </c>
      <c r="I21" s="293" t="s">
        <v>250</v>
      </c>
      <c r="J21" s="292" t="s">
        <v>250</v>
      </c>
      <c r="K21" s="291">
        <v>994290</v>
      </c>
      <c r="L21" s="292" t="s">
        <v>250</v>
      </c>
      <c r="M21" s="291">
        <v>229867</v>
      </c>
      <c r="N21" s="299" t="s">
        <v>250</v>
      </c>
    </row>
    <row r="22" spans="1:14" s="123" customFormat="1" ht="28.5" customHeight="1">
      <c r="A22" s="121">
        <v>26</v>
      </c>
      <c r="B22" s="122" t="s">
        <v>193</v>
      </c>
      <c r="C22" s="290">
        <v>23</v>
      </c>
      <c r="D22" s="291">
        <v>304</v>
      </c>
      <c r="E22" s="291">
        <v>304</v>
      </c>
      <c r="F22" s="292" t="s">
        <v>115</v>
      </c>
      <c r="G22" s="291">
        <v>127150</v>
      </c>
      <c r="H22" s="298">
        <v>409172</v>
      </c>
      <c r="I22" s="293" t="s">
        <v>250</v>
      </c>
      <c r="J22" s="292" t="s">
        <v>250</v>
      </c>
      <c r="K22" s="291">
        <v>819979</v>
      </c>
      <c r="L22" s="292" t="s">
        <v>250</v>
      </c>
      <c r="M22" s="291">
        <v>454098</v>
      </c>
      <c r="N22" s="299" t="s">
        <v>250</v>
      </c>
    </row>
    <row r="23" spans="1:14" s="123" customFormat="1" ht="28.5" customHeight="1">
      <c r="A23" s="121">
        <v>27</v>
      </c>
      <c r="B23" s="122" t="s">
        <v>194</v>
      </c>
      <c r="C23" s="290">
        <v>12</v>
      </c>
      <c r="D23" s="291">
        <v>1009</v>
      </c>
      <c r="E23" s="291">
        <v>1009</v>
      </c>
      <c r="F23" s="292" t="s">
        <v>115</v>
      </c>
      <c r="G23" s="291">
        <v>436024</v>
      </c>
      <c r="H23" s="298">
        <v>660423</v>
      </c>
      <c r="I23" s="290">
        <v>471149</v>
      </c>
      <c r="J23" s="291">
        <v>492870</v>
      </c>
      <c r="K23" s="291">
        <v>2271858</v>
      </c>
      <c r="L23" s="291">
        <v>51487</v>
      </c>
      <c r="M23" s="291">
        <v>1568751</v>
      </c>
      <c r="N23" s="298">
        <v>68673</v>
      </c>
    </row>
    <row r="24" spans="1:14" s="123" customFormat="1" ht="28.5" customHeight="1">
      <c r="A24" s="121">
        <v>28</v>
      </c>
      <c r="B24" s="122" t="s">
        <v>31</v>
      </c>
      <c r="C24" s="290">
        <v>17</v>
      </c>
      <c r="D24" s="291">
        <v>789</v>
      </c>
      <c r="E24" s="291">
        <v>789</v>
      </c>
      <c r="F24" s="292" t="s">
        <v>115</v>
      </c>
      <c r="G24" s="291">
        <v>313089</v>
      </c>
      <c r="H24" s="298">
        <v>938857</v>
      </c>
      <c r="I24" s="293">
        <v>218668</v>
      </c>
      <c r="J24" s="293">
        <v>172647</v>
      </c>
      <c r="K24" s="291">
        <v>1382875</v>
      </c>
      <c r="L24" s="291">
        <v>55816</v>
      </c>
      <c r="M24" s="291">
        <v>321166</v>
      </c>
      <c r="N24" s="298">
        <v>22697</v>
      </c>
    </row>
    <row r="25" spans="1:14" s="123" customFormat="1" ht="28.5" customHeight="1">
      <c r="A25" s="121">
        <v>29</v>
      </c>
      <c r="B25" s="172" t="s">
        <v>70</v>
      </c>
      <c r="C25" s="291">
        <v>13</v>
      </c>
      <c r="D25" s="291">
        <v>782</v>
      </c>
      <c r="E25" s="291">
        <v>779</v>
      </c>
      <c r="F25" s="291">
        <v>3</v>
      </c>
      <c r="G25" s="291">
        <v>372042</v>
      </c>
      <c r="H25" s="298">
        <v>1427081</v>
      </c>
      <c r="I25" s="290">
        <v>156265</v>
      </c>
      <c r="J25" s="291">
        <v>163834</v>
      </c>
      <c r="K25" s="291">
        <v>2132787</v>
      </c>
      <c r="L25" s="291">
        <v>128574</v>
      </c>
      <c r="M25" s="291">
        <v>544088</v>
      </c>
      <c r="N25" s="298">
        <v>160404</v>
      </c>
    </row>
    <row r="26" spans="1:14" s="123" customFormat="1" ht="28.5" customHeight="1">
      <c r="A26" s="121">
        <v>30</v>
      </c>
      <c r="B26" s="122" t="s">
        <v>71</v>
      </c>
      <c r="C26" s="290">
        <v>4</v>
      </c>
      <c r="D26" s="291">
        <v>157</v>
      </c>
      <c r="E26" s="291">
        <v>157</v>
      </c>
      <c r="F26" s="292" t="s">
        <v>115</v>
      </c>
      <c r="G26" s="291">
        <v>73023</v>
      </c>
      <c r="H26" s="298">
        <v>334525</v>
      </c>
      <c r="I26" s="293">
        <v>11656</v>
      </c>
      <c r="J26" s="293">
        <v>15034</v>
      </c>
      <c r="K26" s="291">
        <v>532345</v>
      </c>
      <c r="L26" s="291">
        <v>10884</v>
      </c>
      <c r="M26" s="291">
        <v>181048</v>
      </c>
      <c r="N26" s="298">
        <v>13059</v>
      </c>
    </row>
    <row r="27" spans="1:14" s="123" customFormat="1" ht="28.5" customHeight="1">
      <c r="A27" s="121">
        <v>31</v>
      </c>
      <c r="B27" s="122" t="s">
        <v>73</v>
      </c>
      <c r="C27" s="290">
        <v>34</v>
      </c>
      <c r="D27" s="291">
        <v>1656</v>
      </c>
      <c r="E27" s="291">
        <v>1653</v>
      </c>
      <c r="F27" s="291">
        <v>3</v>
      </c>
      <c r="G27" s="291">
        <v>671517</v>
      </c>
      <c r="H27" s="298">
        <v>1826070</v>
      </c>
      <c r="I27" s="290">
        <v>195289</v>
      </c>
      <c r="J27" s="291">
        <v>172998</v>
      </c>
      <c r="K27" s="291">
        <v>3109326</v>
      </c>
      <c r="L27" s="291">
        <v>79179</v>
      </c>
      <c r="M27" s="291">
        <v>1117136</v>
      </c>
      <c r="N27" s="298">
        <v>73692</v>
      </c>
    </row>
    <row r="28" spans="1:14" s="123" customFormat="1" ht="28.5" customHeight="1">
      <c r="A28" s="125">
        <v>32</v>
      </c>
      <c r="B28" s="126" t="s">
        <v>32</v>
      </c>
      <c r="C28" s="294">
        <v>8</v>
      </c>
      <c r="D28" s="294">
        <v>157</v>
      </c>
      <c r="E28" s="294">
        <v>156</v>
      </c>
      <c r="F28" s="294">
        <v>1</v>
      </c>
      <c r="G28" s="295" t="s">
        <v>250</v>
      </c>
      <c r="H28" s="300" t="s">
        <v>250</v>
      </c>
      <c r="I28" s="296" t="s">
        <v>253</v>
      </c>
      <c r="J28" s="295" t="s">
        <v>253</v>
      </c>
      <c r="K28" s="295" t="s">
        <v>250</v>
      </c>
      <c r="L28" s="295" t="s">
        <v>253</v>
      </c>
      <c r="M28" s="295" t="s">
        <v>250</v>
      </c>
      <c r="N28" s="300" t="s">
        <v>253</v>
      </c>
    </row>
    <row r="29" spans="2:14" ht="29.25" customHeight="1" hidden="1">
      <c r="B29" s="33" t="s">
        <v>225</v>
      </c>
      <c r="C29" s="31">
        <f aca="true" t="shared" si="0" ref="C29:N29">SUM(C5:C28)</f>
        <v>433</v>
      </c>
      <c r="D29" s="31">
        <f t="shared" si="0"/>
        <v>13777</v>
      </c>
      <c r="E29" s="31">
        <f t="shared" si="0"/>
        <v>13757</v>
      </c>
      <c r="F29" s="31">
        <f t="shared" si="0"/>
        <v>20</v>
      </c>
      <c r="G29" s="31">
        <f t="shared" si="0"/>
        <v>5871247</v>
      </c>
      <c r="H29" s="31">
        <f>SUM(H5:H28)</f>
        <v>21707769</v>
      </c>
      <c r="I29" s="31">
        <f t="shared" si="0"/>
        <v>2517485</v>
      </c>
      <c r="J29" s="31">
        <f t="shared" si="0"/>
        <v>2548548</v>
      </c>
      <c r="K29" s="31">
        <f t="shared" si="0"/>
        <v>37926683</v>
      </c>
      <c r="L29" s="31">
        <f t="shared" si="0"/>
        <v>1077387</v>
      </c>
      <c r="M29" s="31">
        <f t="shared" si="0"/>
        <v>14581890</v>
      </c>
      <c r="N29" s="31">
        <f t="shared" si="0"/>
        <v>1060489</v>
      </c>
    </row>
    <row r="30" spans="2:13" ht="29.25" customHeight="1" hidden="1">
      <c r="B30" s="33" t="s">
        <v>195</v>
      </c>
      <c r="E30" s="177"/>
      <c r="G30" s="31">
        <v>5038</v>
      </c>
      <c r="H30" s="31">
        <v>54118</v>
      </c>
      <c r="K30" s="31">
        <v>108878</v>
      </c>
      <c r="M30" s="31">
        <v>52152</v>
      </c>
    </row>
    <row r="31" spans="2:14" ht="29.25" customHeight="1" hidden="1">
      <c r="B31" s="33" t="s">
        <v>196</v>
      </c>
      <c r="G31" s="31">
        <v>70563</v>
      </c>
      <c r="H31" s="31">
        <v>141014</v>
      </c>
      <c r="I31" s="31">
        <v>31666</v>
      </c>
      <c r="J31" s="31">
        <v>32851</v>
      </c>
      <c r="K31" s="31">
        <v>321376</v>
      </c>
      <c r="L31" s="31">
        <v>41110</v>
      </c>
      <c r="M31" s="31">
        <v>133482</v>
      </c>
      <c r="N31" s="31">
        <v>12295</v>
      </c>
    </row>
    <row r="32" spans="2:14" ht="29.25" customHeight="1" hidden="1">
      <c r="B32" s="33" t="s">
        <v>226</v>
      </c>
      <c r="G32" s="31">
        <f>SUM(G30:G31)</f>
        <v>75601</v>
      </c>
      <c r="H32" s="31">
        <f>SUM(H30:H31)</f>
        <v>195132</v>
      </c>
      <c r="I32" s="31">
        <f aca="true" t="shared" si="1" ref="I32:N32">SUM(I30:I31)</f>
        <v>31666</v>
      </c>
      <c r="J32" s="31">
        <f t="shared" si="1"/>
        <v>32851</v>
      </c>
      <c r="K32" s="31">
        <f t="shared" si="1"/>
        <v>430254</v>
      </c>
      <c r="L32" s="31">
        <f t="shared" si="1"/>
        <v>41110</v>
      </c>
      <c r="M32" s="31">
        <f t="shared" si="1"/>
        <v>185634</v>
      </c>
      <c r="N32" s="31">
        <f t="shared" si="1"/>
        <v>12295</v>
      </c>
    </row>
    <row r="33" spans="2:14" ht="29.25" customHeight="1" hidden="1">
      <c r="B33" s="33" t="s">
        <v>100</v>
      </c>
      <c r="C33" s="31">
        <f>SUM(C32)</f>
        <v>0</v>
      </c>
      <c r="G33" s="31">
        <f aca="true" t="shared" si="2" ref="G33:N33">G29+G32</f>
        <v>5946848</v>
      </c>
      <c r="H33" s="31">
        <f>H29+H32</f>
        <v>21902901</v>
      </c>
      <c r="I33" s="31">
        <f t="shared" si="2"/>
        <v>2549151</v>
      </c>
      <c r="J33" s="31">
        <f t="shared" si="2"/>
        <v>2581399</v>
      </c>
      <c r="K33" s="31">
        <f t="shared" si="2"/>
        <v>38356937</v>
      </c>
      <c r="L33" s="31">
        <f t="shared" si="2"/>
        <v>1118497</v>
      </c>
      <c r="M33" s="31">
        <f t="shared" si="2"/>
        <v>14767524</v>
      </c>
      <c r="N33" s="31">
        <f t="shared" si="2"/>
        <v>1072784</v>
      </c>
    </row>
    <row r="34" ht="29.25" customHeight="1">
      <c r="B34" s="29"/>
    </row>
    <row r="35" ht="29.25" customHeight="1">
      <c r="B35" s="29"/>
    </row>
    <row r="36" spans="2:15" ht="29.25" customHeight="1">
      <c r="B36" s="29"/>
      <c r="C36" s="12"/>
      <c r="D36" s="12"/>
      <c r="E36" s="12"/>
      <c r="F36" s="32"/>
      <c r="G36" s="32"/>
      <c r="H36" s="32"/>
      <c r="I36" s="32"/>
      <c r="J36" s="32"/>
      <c r="O36" s="12"/>
    </row>
    <row r="37" ht="29.25" customHeight="1">
      <c r="B37" s="29"/>
    </row>
    <row r="38" ht="29.25" customHeight="1">
      <c r="B38" s="29"/>
    </row>
    <row r="39" spans="2:15" ht="29.25" customHeight="1">
      <c r="B39" s="29"/>
      <c r="C39" s="12"/>
      <c r="D39" s="12"/>
      <c r="E39" s="12"/>
      <c r="F39" s="32"/>
      <c r="G39" s="32"/>
      <c r="H39" s="32"/>
      <c r="I39" s="32"/>
      <c r="J39" s="32"/>
      <c r="O39" s="12"/>
    </row>
    <row r="40" spans="2:10" ht="29.25" customHeight="1">
      <c r="B40" s="29"/>
      <c r="C40" s="12"/>
      <c r="D40" s="12"/>
      <c r="E40" s="12"/>
      <c r="F40" s="32"/>
      <c r="G40" s="32"/>
      <c r="H40" s="32"/>
      <c r="I40" s="32"/>
      <c r="J40" s="32"/>
    </row>
    <row r="41" spans="2:5" ht="29.25" customHeight="1">
      <c r="B41" s="29"/>
      <c r="C41" s="33"/>
      <c r="D41" s="33"/>
      <c r="E41" s="33"/>
    </row>
    <row r="42" spans="2:10" ht="29.25" customHeight="1">
      <c r="B42" s="29"/>
      <c r="C42" s="12"/>
      <c r="D42" s="12"/>
      <c r="E42" s="12"/>
      <c r="F42" s="32"/>
      <c r="G42" s="32"/>
      <c r="H42" s="32"/>
      <c r="I42" s="32"/>
      <c r="J42" s="32"/>
    </row>
    <row r="43" spans="2:10" ht="29.25" customHeight="1">
      <c r="B43" s="29"/>
      <c r="C43" s="12"/>
      <c r="D43" s="12"/>
      <c r="E43" s="12"/>
      <c r="F43" s="32"/>
      <c r="G43" s="32"/>
      <c r="H43" s="32"/>
      <c r="I43" s="32"/>
      <c r="J43" s="32"/>
    </row>
    <row r="44" spans="2:10" ht="29.25" customHeight="1">
      <c r="B44" s="29"/>
      <c r="C44" s="12"/>
      <c r="D44" s="12"/>
      <c r="E44" s="12"/>
      <c r="F44" s="32"/>
      <c r="G44" s="32"/>
      <c r="H44" s="32"/>
      <c r="I44" s="32"/>
      <c r="J44" s="32"/>
    </row>
    <row r="45" spans="2:10" ht="29.25" customHeight="1">
      <c r="B45" s="29"/>
      <c r="C45" s="12"/>
      <c r="D45" s="12"/>
      <c r="E45" s="12"/>
      <c r="F45" s="32"/>
      <c r="G45" s="32"/>
      <c r="H45" s="32"/>
      <c r="I45" s="32"/>
      <c r="J45" s="32"/>
    </row>
    <row r="46" spans="2:10" ht="29.25" customHeight="1">
      <c r="B46" s="29"/>
      <c r="C46" s="12"/>
      <c r="D46" s="12"/>
      <c r="E46" s="12"/>
      <c r="F46" s="32"/>
      <c r="G46" s="32"/>
      <c r="H46" s="32"/>
      <c r="I46" s="32"/>
      <c r="J46" s="32"/>
    </row>
    <row r="47" spans="2:10" ht="29.25" customHeight="1">
      <c r="B47" s="29"/>
      <c r="C47" s="12"/>
      <c r="D47" s="12"/>
      <c r="E47" s="12"/>
      <c r="F47" s="32"/>
      <c r="G47" s="32"/>
      <c r="H47" s="32"/>
      <c r="I47" s="32"/>
      <c r="J47" s="32"/>
    </row>
    <row r="48" spans="2:10" ht="29.25" customHeight="1">
      <c r="B48" s="29"/>
      <c r="C48" s="12"/>
      <c r="D48" s="12"/>
      <c r="E48" s="12"/>
      <c r="F48" s="32"/>
      <c r="G48" s="32"/>
      <c r="H48" s="32"/>
      <c r="I48" s="32"/>
      <c r="J48" s="32"/>
    </row>
    <row r="49" spans="2:10" ht="29.25" customHeight="1">
      <c r="B49" s="29"/>
      <c r="C49" s="12"/>
      <c r="D49" s="12"/>
      <c r="E49" s="12"/>
      <c r="F49" s="32"/>
      <c r="G49" s="32"/>
      <c r="H49" s="32"/>
      <c r="I49" s="32"/>
      <c r="J49" s="32"/>
    </row>
    <row r="50" spans="2:10" ht="29.25" customHeight="1">
      <c r="B50" s="29"/>
      <c r="C50" s="12"/>
      <c r="D50" s="12"/>
      <c r="E50" s="12"/>
      <c r="F50" s="32"/>
      <c r="G50" s="32"/>
      <c r="H50" s="32"/>
      <c r="I50" s="32"/>
      <c r="J50" s="32"/>
    </row>
    <row r="51" spans="2:10" ht="29.25" customHeight="1">
      <c r="B51" s="29"/>
      <c r="C51" s="12"/>
      <c r="D51" s="12"/>
      <c r="E51" s="12"/>
      <c r="F51" s="32"/>
      <c r="G51" s="32"/>
      <c r="H51" s="32"/>
      <c r="I51" s="32"/>
      <c r="J51" s="32"/>
    </row>
    <row r="52" spans="2:10" ht="29.25" customHeight="1">
      <c r="B52" s="29"/>
      <c r="C52" s="12"/>
      <c r="D52" s="12"/>
      <c r="E52" s="12"/>
      <c r="F52" s="32"/>
      <c r="G52" s="32"/>
      <c r="H52" s="32"/>
      <c r="I52" s="32"/>
      <c r="J52" s="32"/>
    </row>
    <row r="53" spans="2:10" ht="29.25" customHeight="1">
      <c r="B53" s="29"/>
      <c r="C53" s="12"/>
      <c r="D53" s="12"/>
      <c r="E53" s="12"/>
      <c r="F53" s="32"/>
      <c r="G53" s="32"/>
      <c r="H53" s="32"/>
      <c r="I53" s="32"/>
      <c r="J53" s="32"/>
    </row>
    <row r="54" spans="2:10" ht="29.25" customHeight="1">
      <c r="B54" s="29"/>
      <c r="C54" s="12"/>
      <c r="D54" s="12"/>
      <c r="E54" s="12"/>
      <c r="F54" s="32"/>
      <c r="G54" s="32"/>
      <c r="H54" s="32"/>
      <c r="I54" s="32"/>
      <c r="J54" s="32"/>
    </row>
    <row r="55" spans="2:10" ht="29.25" customHeight="1">
      <c r="B55" s="29"/>
      <c r="C55" s="12"/>
      <c r="D55" s="12"/>
      <c r="E55" s="12"/>
      <c r="F55" s="32"/>
      <c r="G55" s="32"/>
      <c r="H55" s="32"/>
      <c r="I55" s="32"/>
      <c r="J55" s="32"/>
    </row>
    <row r="56" spans="2:10" ht="29.25" customHeight="1">
      <c r="B56" s="32"/>
      <c r="C56" s="32"/>
      <c r="D56" s="32"/>
      <c r="E56" s="32"/>
      <c r="F56" s="32"/>
      <c r="G56" s="32"/>
      <c r="H56" s="32"/>
      <c r="I56" s="32"/>
      <c r="J56" s="32"/>
    </row>
    <row r="57" spans="2:10" ht="29.25" customHeight="1">
      <c r="B57" s="32"/>
      <c r="C57" s="32"/>
      <c r="D57" s="32"/>
      <c r="E57" s="32"/>
      <c r="F57" s="32"/>
      <c r="G57" s="32"/>
      <c r="H57" s="32"/>
      <c r="I57" s="32"/>
      <c r="J57" s="32"/>
    </row>
    <row r="58" spans="2:10" ht="29.25" customHeight="1">
      <c r="B58" s="32"/>
      <c r="C58" s="32"/>
      <c r="D58" s="32"/>
      <c r="E58" s="32"/>
      <c r="F58" s="32"/>
      <c r="G58" s="32"/>
      <c r="H58" s="32"/>
      <c r="I58" s="32"/>
      <c r="J58" s="32"/>
    </row>
  </sheetData>
  <mergeCells count="14">
    <mergeCell ref="M2:M3"/>
    <mergeCell ref="L2:L3"/>
    <mergeCell ref="O2:O3"/>
    <mergeCell ref="P2:P3"/>
    <mergeCell ref="N2:N3"/>
    <mergeCell ref="A4:B4"/>
    <mergeCell ref="C2:C3"/>
    <mergeCell ref="A2:B3"/>
    <mergeCell ref="K2:K3"/>
    <mergeCell ref="H2:H3"/>
    <mergeCell ref="I2:I3"/>
    <mergeCell ref="J2:J3"/>
    <mergeCell ref="D2:F2"/>
    <mergeCell ref="G2:G3"/>
  </mergeCells>
  <printOptions/>
  <pageMargins left="0.7874015748031497" right="0.7874015748031497" top="0.7874015748031497" bottom="0.6" header="0.5118110236220472" footer="0.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C35" sqref="C35"/>
    </sheetView>
  </sheetViews>
  <sheetFormatPr defaultColWidth="9.00390625" defaultRowHeight="42" customHeight="1"/>
  <cols>
    <col min="1" max="1" width="5.125" style="21" customWidth="1"/>
    <col min="2" max="2" width="17.125" style="18" customWidth="1"/>
    <col min="3" max="5" width="13.625" style="18" customWidth="1"/>
    <col min="6" max="6" width="13.625" style="97" customWidth="1"/>
    <col min="7" max="7" width="12.75390625" style="18" customWidth="1"/>
    <col min="8" max="8" width="13.625" style="18" customWidth="1"/>
    <col min="9" max="14" width="16.625" style="18" customWidth="1"/>
    <col min="15" max="30" width="9.00390625" style="18" customWidth="1"/>
    <col min="31" max="31" width="8.75390625" style="18" customWidth="1"/>
    <col min="32" max="16384" width="9.00390625" style="18" customWidth="1"/>
  </cols>
  <sheetData>
    <row r="1" spans="1:14" s="113" customFormat="1" ht="42" customHeight="1">
      <c r="A1" s="112" t="s">
        <v>122</v>
      </c>
      <c r="F1" s="114"/>
      <c r="N1" s="115"/>
    </row>
    <row r="2" spans="1:14" ht="42" customHeight="1">
      <c r="A2" s="336" t="s">
        <v>148</v>
      </c>
      <c r="B2" s="337"/>
      <c r="C2" s="340" t="s">
        <v>97</v>
      </c>
      <c r="D2" s="334" t="s">
        <v>98</v>
      </c>
      <c r="E2" s="350"/>
      <c r="F2" s="351"/>
      <c r="G2" s="344" t="s">
        <v>55</v>
      </c>
      <c r="H2" s="334" t="s">
        <v>56</v>
      </c>
      <c r="I2" s="342" t="s">
        <v>144</v>
      </c>
      <c r="J2" s="344" t="s">
        <v>143</v>
      </c>
      <c r="K2" s="340" t="s">
        <v>85</v>
      </c>
      <c r="L2" s="348" t="s">
        <v>142</v>
      </c>
      <c r="M2" s="340" t="s">
        <v>141</v>
      </c>
      <c r="N2" s="334" t="s">
        <v>58</v>
      </c>
    </row>
    <row r="3" spans="1:14" ht="42" customHeight="1">
      <c r="A3" s="338"/>
      <c r="B3" s="339"/>
      <c r="C3" s="341"/>
      <c r="D3" s="68" t="s">
        <v>100</v>
      </c>
      <c r="E3" s="69" t="s">
        <v>101</v>
      </c>
      <c r="F3" s="99" t="s">
        <v>102</v>
      </c>
      <c r="G3" s="346"/>
      <c r="H3" s="335"/>
      <c r="I3" s="343"/>
      <c r="J3" s="345"/>
      <c r="K3" s="341"/>
      <c r="L3" s="349"/>
      <c r="M3" s="347"/>
      <c r="N3" s="335"/>
    </row>
    <row r="4" spans="1:14" s="6" customFormat="1" ht="42" customHeight="1">
      <c r="A4" s="332" t="s">
        <v>239</v>
      </c>
      <c r="B4" s="333"/>
      <c r="C4" s="70">
        <f>SUM(C5:C23)</f>
        <v>433</v>
      </c>
      <c r="D4" s="70">
        <f>SUM(D5:D23)</f>
        <v>13777</v>
      </c>
      <c r="E4" s="70">
        <v>13757</v>
      </c>
      <c r="F4" s="70">
        <f>SUM(F5:F23)</f>
        <v>20</v>
      </c>
      <c r="G4" s="204">
        <v>5918733</v>
      </c>
      <c r="H4" s="205">
        <v>21789052</v>
      </c>
      <c r="I4" s="204">
        <v>2811907</v>
      </c>
      <c r="J4" s="206">
        <v>2907630</v>
      </c>
      <c r="K4" s="206">
        <v>38113698</v>
      </c>
      <c r="L4" s="206">
        <v>1175305</v>
      </c>
      <c r="M4" s="206">
        <v>14677709</v>
      </c>
      <c r="N4" s="204">
        <v>1124701</v>
      </c>
    </row>
    <row r="5" spans="1:14" s="6" customFormat="1" ht="42" customHeight="1">
      <c r="A5" s="71" t="s">
        <v>202</v>
      </c>
      <c r="B5" s="72" t="s">
        <v>35</v>
      </c>
      <c r="C5" s="73">
        <v>30</v>
      </c>
      <c r="D5" s="74">
        <v>5016</v>
      </c>
      <c r="E5" s="75">
        <v>5016</v>
      </c>
      <c r="F5" s="94" t="s">
        <v>132</v>
      </c>
      <c r="G5" s="73">
        <v>2746732</v>
      </c>
      <c r="H5" s="76">
        <v>13769073</v>
      </c>
      <c r="I5" s="77">
        <v>1687527</v>
      </c>
      <c r="J5" s="73">
        <v>1782129</v>
      </c>
      <c r="K5" s="73">
        <v>22800313</v>
      </c>
      <c r="L5" s="73">
        <v>788774</v>
      </c>
      <c r="M5" s="73">
        <v>8036128</v>
      </c>
      <c r="N5" s="76">
        <v>746644</v>
      </c>
    </row>
    <row r="6" spans="1:14" s="6" customFormat="1" ht="42" customHeight="1">
      <c r="A6" s="71" t="s">
        <v>207</v>
      </c>
      <c r="B6" s="72" t="s">
        <v>95</v>
      </c>
      <c r="C6" s="73">
        <v>23</v>
      </c>
      <c r="D6" s="74">
        <v>517</v>
      </c>
      <c r="E6" s="75">
        <v>517</v>
      </c>
      <c r="F6" s="94" t="s">
        <v>133</v>
      </c>
      <c r="G6" s="73">
        <v>199573</v>
      </c>
      <c r="H6" s="76">
        <v>1226911</v>
      </c>
      <c r="I6" s="77">
        <v>27658</v>
      </c>
      <c r="J6" s="73">
        <v>31403</v>
      </c>
      <c r="K6" s="73">
        <v>1624660</v>
      </c>
      <c r="L6" s="73">
        <v>12539</v>
      </c>
      <c r="M6" s="73">
        <v>369039</v>
      </c>
      <c r="N6" s="76">
        <v>24371</v>
      </c>
    </row>
    <row r="7" spans="1:14" ht="42" customHeight="1">
      <c r="A7" s="71" t="s">
        <v>208</v>
      </c>
      <c r="B7" s="72" t="s">
        <v>103</v>
      </c>
      <c r="C7" s="73">
        <v>48</v>
      </c>
      <c r="D7" s="74">
        <v>662</v>
      </c>
      <c r="E7" s="75">
        <v>662</v>
      </c>
      <c r="F7" s="94" t="s">
        <v>138</v>
      </c>
      <c r="G7" s="73">
        <v>204739</v>
      </c>
      <c r="H7" s="76">
        <v>873499</v>
      </c>
      <c r="I7" s="77">
        <v>119510</v>
      </c>
      <c r="J7" s="73">
        <v>89524</v>
      </c>
      <c r="K7" s="73">
        <v>1294787</v>
      </c>
      <c r="L7" s="73">
        <v>27177</v>
      </c>
      <c r="M7" s="73">
        <v>341427</v>
      </c>
      <c r="N7" s="63">
        <v>24692</v>
      </c>
    </row>
    <row r="8" spans="1:14" ht="42" customHeight="1">
      <c r="A8" s="71" t="s">
        <v>209</v>
      </c>
      <c r="B8" s="72" t="s">
        <v>104</v>
      </c>
      <c r="C8" s="73">
        <v>56</v>
      </c>
      <c r="D8" s="74">
        <v>705</v>
      </c>
      <c r="E8" s="75">
        <v>700</v>
      </c>
      <c r="F8" s="95">
        <v>5</v>
      </c>
      <c r="G8" s="73">
        <v>222100</v>
      </c>
      <c r="H8" s="76">
        <v>533081</v>
      </c>
      <c r="I8" s="77">
        <v>49030</v>
      </c>
      <c r="J8" s="73">
        <v>38009</v>
      </c>
      <c r="K8" s="73">
        <v>944709</v>
      </c>
      <c r="L8" s="73">
        <v>9891</v>
      </c>
      <c r="M8" s="73">
        <v>377221</v>
      </c>
      <c r="N8" s="65">
        <v>4931</v>
      </c>
    </row>
    <row r="9" spans="1:14" ht="42" customHeight="1">
      <c r="A9" s="71" t="s">
        <v>210</v>
      </c>
      <c r="B9" s="72" t="s">
        <v>105</v>
      </c>
      <c r="C9" s="73">
        <v>25</v>
      </c>
      <c r="D9" s="74">
        <v>1199</v>
      </c>
      <c r="E9" s="75">
        <v>1198</v>
      </c>
      <c r="F9" s="94">
        <v>1</v>
      </c>
      <c r="G9" s="73">
        <v>467208</v>
      </c>
      <c r="H9" s="76">
        <v>808775</v>
      </c>
      <c r="I9" s="77">
        <v>484667</v>
      </c>
      <c r="J9" s="73">
        <v>510005</v>
      </c>
      <c r="K9" s="73">
        <v>2410357</v>
      </c>
      <c r="L9" s="73">
        <v>50835</v>
      </c>
      <c r="M9" s="73">
        <v>1561212</v>
      </c>
      <c r="N9" s="76">
        <v>71696</v>
      </c>
    </row>
    <row r="10" spans="1:14" ht="42" customHeight="1">
      <c r="A10" s="71" t="s">
        <v>211</v>
      </c>
      <c r="B10" s="72" t="s">
        <v>106</v>
      </c>
      <c r="C10" s="73">
        <v>18</v>
      </c>
      <c r="D10" s="74">
        <v>351</v>
      </c>
      <c r="E10" s="75">
        <v>351</v>
      </c>
      <c r="F10" s="94" t="s">
        <v>213</v>
      </c>
      <c r="G10" s="73">
        <v>121551</v>
      </c>
      <c r="H10" s="76">
        <v>257709</v>
      </c>
      <c r="I10" s="176">
        <v>14320</v>
      </c>
      <c r="J10" s="73">
        <v>19637</v>
      </c>
      <c r="K10" s="73">
        <v>502069</v>
      </c>
      <c r="L10" s="73">
        <v>2960</v>
      </c>
      <c r="M10" s="73">
        <v>230871</v>
      </c>
      <c r="N10" s="76">
        <v>2841</v>
      </c>
    </row>
    <row r="11" spans="1:14" ht="42" customHeight="1">
      <c r="A11" s="71" t="s">
        <v>212</v>
      </c>
      <c r="B11" s="72" t="s">
        <v>107</v>
      </c>
      <c r="C11" s="73">
        <v>11</v>
      </c>
      <c r="D11" s="74">
        <v>134</v>
      </c>
      <c r="E11" s="75">
        <v>132</v>
      </c>
      <c r="F11" s="95">
        <v>2</v>
      </c>
      <c r="G11" s="306" t="s">
        <v>254</v>
      </c>
      <c r="H11" s="65" t="s">
        <v>253</v>
      </c>
      <c r="I11" s="176" t="s">
        <v>254</v>
      </c>
      <c r="J11" s="176" t="s">
        <v>254</v>
      </c>
      <c r="K11" s="176" t="s">
        <v>254</v>
      </c>
      <c r="L11" s="176" t="s">
        <v>254</v>
      </c>
      <c r="M11" s="176" t="s">
        <v>254</v>
      </c>
      <c r="N11" s="65" t="s">
        <v>2</v>
      </c>
    </row>
    <row r="12" spans="1:14" ht="42" customHeight="1">
      <c r="A12" s="71" t="s">
        <v>214</v>
      </c>
      <c r="B12" s="72" t="s">
        <v>108</v>
      </c>
      <c r="C12" s="73">
        <v>2</v>
      </c>
      <c r="D12" s="74">
        <v>26</v>
      </c>
      <c r="E12" s="75">
        <v>26</v>
      </c>
      <c r="F12" s="94" t="s">
        <v>134</v>
      </c>
      <c r="G12" s="176" t="s">
        <v>254</v>
      </c>
      <c r="H12" s="65" t="s">
        <v>253</v>
      </c>
      <c r="I12" s="176" t="s">
        <v>254</v>
      </c>
      <c r="J12" s="176" t="s">
        <v>254</v>
      </c>
      <c r="K12" s="176" t="s">
        <v>254</v>
      </c>
      <c r="L12" s="176" t="s">
        <v>254</v>
      </c>
      <c r="M12" s="176" t="s">
        <v>254</v>
      </c>
      <c r="N12" s="65" t="s">
        <v>254</v>
      </c>
    </row>
    <row r="13" spans="1:14" ht="42" customHeight="1">
      <c r="A13" s="71" t="s">
        <v>215</v>
      </c>
      <c r="B13" s="72" t="s">
        <v>109</v>
      </c>
      <c r="C13" s="73">
        <v>16</v>
      </c>
      <c r="D13" s="74">
        <v>220</v>
      </c>
      <c r="E13" s="75">
        <v>216</v>
      </c>
      <c r="F13" s="94">
        <v>4</v>
      </c>
      <c r="G13" s="73">
        <v>69090</v>
      </c>
      <c r="H13" s="76">
        <v>89016</v>
      </c>
      <c r="I13" s="77">
        <v>21973</v>
      </c>
      <c r="J13" s="73">
        <v>21854</v>
      </c>
      <c r="K13" s="73">
        <v>208385</v>
      </c>
      <c r="L13" s="73">
        <v>9252</v>
      </c>
      <c r="M13" s="73">
        <v>104934</v>
      </c>
      <c r="N13" s="65">
        <v>707</v>
      </c>
    </row>
    <row r="14" spans="1:14" ht="42" customHeight="1">
      <c r="A14" s="71" t="s">
        <v>216</v>
      </c>
      <c r="B14" s="72" t="s">
        <v>110</v>
      </c>
      <c r="C14" s="73">
        <v>86</v>
      </c>
      <c r="D14" s="74">
        <v>2005</v>
      </c>
      <c r="E14" s="75">
        <v>2003</v>
      </c>
      <c r="F14" s="95">
        <v>2</v>
      </c>
      <c r="G14" s="73">
        <v>743657</v>
      </c>
      <c r="H14" s="76">
        <v>1522941</v>
      </c>
      <c r="I14" s="77">
        <v>101444</v>
      </c>
      <c r="J14" s="73">
        <v>120289</v>
      </c>
      <c r="K14" s="73">
        <v>3121181</v>
      </c>
      <c r="L14" s="73">
        <v>104359</v>
      </c>
      <c r="M14" s="73">
        <v>1452401</v>
      </c>
      <c r="N14" s="76">
        <v>79530</v>
      </c>
    </row>
    <row r="15" spans="1:14" ht="42" customHeight="1">
      <c r="A15" s="71" t="s">
        <v>217</v>
      </c>
      <c r="B15" s="72" t="s">
        <v>111</v>
      </c>
      <c r="C15" s="73">
        <v>19</v>
      </c>
      <c r="D15" s="74">
        <v>262</v>
      </c>
      <c r="E15" s="75">
        <v>261</v>
      </c>
      <c r="F15" s="95">
        <v>1</v>
      </c>
      <c r="G15" s="73">
        <v>78681</v>
      </c>
      <c r="H15" s="76">
        <v>87891</v>
      </c>
      <c r="I15" s="176" t="s">
        <v>254</v>
      </c>
      <c r="J15" s="176" t="s">
        <v>254</v>
      </c>
      <c r="K15" s="73">
        <v>208684</v>
      </c>
      <c r="L15" s="176" t="s">
        <v>254</v>
      </c>
      <c r="M15" s="73">
        <v>112836</v>
      </c>
      <c r="N15" s="65" t="s">
        <v>254</v>
      </c>
    </row>
    <row r="16" spans="1:14" ht="42" customHeight="1">
      <c r="A16" s="71" t="s">
        <v>218</v>
      </c>
      <c r="B16" s="72" t="s">
        <v>112</v>
      </c>
      <c r="C16" s="73">
        <v>27</v>
      </c>
      <c r="D16" s="74">
        <v>394</v>
      </c>
      <c r="E16" s="75">
        <v>393</v>
      </c>
      <c r="F16" s="95">
        <v>1</v>
      </c>
      <c r="G16" s="73">
        <v>144588</v>
      </c>
      <c r="H16" s="76">
        <v>325855</v>
      </c>
      <c r="I16" s="77">
        <v>43194</v>
      </c>
      <c r="J16" s="73">
        <v>41628</v>
      </c>
      <c r="K16" s="73">
        <v>654407</v>
      </c>
      <c r="L16" s="73">
        <v>12107</v>
      </c>
      <c r="M16" s="73">
        <v>299759</v>
      </c>
      <c r="N16" s="76">
        <v>15610</v>
      </c>
    </row>
    <row r="17" spans="1:14" ht="42" customHeight="1">
      <c r="A17" s="71" t="s">
        <v>173</v>
      </c>
      <c r="B17" s="79" t="s">
        <v>34</v>
      </c>
      <c r="C17" s="66">
        <v>3</v>
      </c>
      <c r="D17" s="74">
        <v>69</v>
      </c>
      <c r="E17" s="75">
        <v>69</v>
      </c>
      <c r="F17" s="94" t="s">
        <v>135</v>
      </c>
      <c r="G17" s="176">
        <v>34159</v>
      </c>
      <c r="H17" s="65">
        <v>101926</v>
      </c>
      <c r="I17" s="176" t="s">
        <v>254</v>
      </c>
      <c r="J17" s="176" t="s">
        <v>254</v>
      </c>
      <c r="K17" s="176">
        <v>151494</v>
      </c>
      <c r="L17" s="176" t="s">
        <v>254</v>
      </c>
      <c r="M17" s="176">
        <v>33109</v>
      </c>
      <c r="N17" s="65" t="s">
        <v>254</v>
      </c>
    </row>
    <row r="18" spans="1:14" ht="42" customHeight="1">
      <c r="A18" s="71" t="s">
        <v>219</v>
      </c>
      <c r="B18" s="83" t="s">
        <v>113</v>
      </c>
      <c r="C18" s="73">
        <v>15</v>
      </c>
      <c r="D18" s="74">
        <v>292</v>
      </c>
      <c r="E18" s="75">
        <v>292</v>
      </c>
      <c r="F18" s="94" t="s">
        <v>136</v>
      </c>
      <c r="G18" s="73">
        <v>83619</v>
      </c>
      <c r="H18" s="76">
        <v>268317</v>
      </c>
      <c r="I18" s="176" t="s">
        <v>254</v>
      </c>
      <c r="J18" s="176" t="s">
        <v>254</v>
      </c>
      <c r="K18" s="73">
        <v>416885</v>
      </c>
      <c r="L18" s="176" t="s">
        <v>254</v>
      </c>
      <c r="M18" s="73">
        <v>136060</v>
      </c>
      <c r="N18" s="65" t="s">
        <v>254</v>
      </c>
    </row>
    <row r="19" spans="1:14" ht="42" customHeight="1">
      <c r="A19" s="71" t="s">
        <v>220</v>
      </c>
      <c r="B19" s="84" t="s">
        <v>139</v>
      </c>
      <c r="C19" s="66">
        <v>5</v>
      </c>
      <c r="D19" s="74">
        <v>426</v>
      </c>
      <c r="E19" s="75">
        <v>426</v>
      </c>
      <c r="F19" s="94" t="s">
        <v>137</v>
      </c>
      <c r="G19" s="66">
        <v>210453</v>
      </c>
      <c r="H19" s="78">
        <v>387807</v>
      </c>
      <c r="I19" s="80">
        <v>75416</v>
      </c>
      <c r="J19" s="81">
        <v>81679</v>
      </c>
      <c r="K19" s="66">
        <v>909853</v>
      </c>
      <c r="L19" s="81">
        <v>42229</v>
      </c>
      <c r="M19" s="82">
        <v>457973</v>
      </c>
      <c r="N19" s="78">
        <v>34416</v>
      </c>
    </row>
    <row r="20" spans="1:14" ht="42" customHeight="1">
      <c r="A20" s="71" t="s">
        <v>221</v>
      </c>
      <c r="B20" s="79" t="s">
        <v>126</v>
      </c>
      <c r="C20" s="66">
        <v>15</v>
      </c>
      <c r="D20" s="74">
        <v>399</v>
      </c>
      <c r="E20" s="75">
        <v>398</v>
      </c>
      <c r="F20" s="94">
        <v>1</v>
      </c>
      <c r="G20" s="66">
        <v>109725</v>
      </c>
      <c r="H20" s="78">
        <v>228638</v>
      </c>
      <c r="I20" s="80">
        <v>23780</v>
      </c>
      <c r="J20" s="81">
        <v>24146</v>
      </c>
      <c r="K20" s="66">
        <v>426009</v>
      </c>
      <c r="L20" s="81">
        <v>19324</v>
      </c>
      <c r="M20" s="82">
        <v>168614</v>
      </c>
      <c r="N20" s="78">
        <v>15751</v>
      </c>
    </row>
    <row r="21" spans="1:14" ht="42" customHeight="1">
      <c r="A21" s="71" t="s">
        <v>222</v>
      </c>
      <c r="B21" s="79" t="s">
        <v>127</v>
      </c>
      <c r="C21" s="66">
        <v>6</v>
      </c>
      <c r="D21" s="74">
        <v>77</v>
      </c>
      <c r="E21" s="75">
        <v>77</v>
      </c>
      <c r="F21" s="94" t="s">
        <v>138</v>
      </c>
      <c r="G21" s="191">
        <v>27235</v>
      </c>
      <c r="H21" s="55">
        <v>39985</v>
      </c>
      <c r="I21" s="301" t="s">
        <v>213</v>
      </c>
      <c r="J21" s="94" t="s">
        <v>213</v>
      </c>
      <c r="K21" s="191">
        <v>170096</v>
      </c>
      <c r="L21" s="94" t="s">
        <v>213</v>
      </c>
      <c r="M21" s="192">
        <v>123917</v>
      </c>
      <c r="N21" s="302" t="s">
        <v>213</v>
      </c>
    </row>
    <row r="22" spans="1:14" ht="42" customHeight="1">
      <c r="A22" s="71" t="s">
        <v>223</v>
      </c>
      <c r="B22" s="79" t="s">
        <v>128</v>
      </c>
      <c r="C22" s="66">
        <v>10</v>
      </c>
      <c r="D22" s="74">
        <v>201</v>
      </c>
      <c r="E22" s="75">
        <v>199</v>
      </c>
      <c r="F22" s="94">
        <v>2</v>
      </c>
      <c r="G22" s="66">
        <v>92251</v>
      </c>
      <c r="H22" s="78">
        <v>208707</v>
      </c>
      <c r="I22" s="176" t="s">
        <v>254</v>
      </c>
      <c r="J22" s="94" t="s">
        <v>213</v>
      </c>
      <c r="K22" s="66">
        <v>310811</v>
      </c>
      <c r="L22" s="176" t="s">
        <v>254</v>
      </c>
      <c r="M22" s="82">
        <v>75465</v>
      </c>
      <c r="N22" s="302" t="s">
        <v>213</v>
      </c>
    </row>
    <row r="23" spans="1:14" ht="42" customHeight="1">
      <c r="A23" s="85" t="s">
        <v>174</v>
      </c>
      <c r="B23" s="86" t="s">
        <v>129</v>
      </c>
      <c r="C23" s="87">
        <v>18</v>
      </c>
      <c r="D23" s="88">
        <v>822</v>
      </c>
      <c r="E23" s="89">
        <v>821</v>
      </c>
      <c r="F23" s="96">
        <v>1</v>
      </c>
      <c r="G23" s="87">
        <v>315127</v>
      </c>
      <c r="H23" s="90">
        <v>882242</v>
      </c>
      <c r="I23" s="91">
        <v>116553</v>
      </c>
      <c r="J23" s="92">
        <v>105982</v>
      </c>
      <c r="K23" s="87">
        <v>1727520</v>
      </c>
      <c r="L23" s="92">
        <v>53519</v>
      </c>
      <c r="M23" s="93">
        <v>745488</v>
      </c>
      <c r="N23" s="90">
        <v>38472</v>
      </c>
    </row>
    <row r="24" spans="1:6" s="17" customFormat="1" ht="42" customHeight="1">
      <c r="A24" s="24" t="s">
        <v>116</v>
      </c>
      <c r="F24" s="23"/>
    </row>
    <row r="25" spans="1:14" s="17" customFormat="1" ht="42" customHeight="1" hidden="1">
      <c r="A25" s="24"/>
      <c r="B25" s="23" t="s">
        <v>225</v>
      </c>
      <c r="F25" s="23"/>
      <c r="G25" s="25">
        <f aca="true" t="shared" si="0" ref="G25:N25">SUM(G5:G23)</f>
        <v>5870488</v>
      </c>
      <c r="H25" s="25">
        <f t="shared" si="0"/>
        <v>21612373</v>
      </c>
      <c r="I25" s="25">
        <f t="shared" si="0"/>
        <v>2765072</v>
      </c>
      <c r="J25" s="25">
        <f t="shared" si="0"/>
        <v>2866285</v>
      </c>
      <c r="K25" s="25">
        <f t="shared" si="0"/>
        <v>37882220</v>
      </c>
      <c r="L25" s="25">
        <f t="shared" si="0"/>
        <v>1132966</v>
      </c>
      <c r="M25" s="25">
        <f t="shared" si="0"/>
        <v>14626454</v>
      </c>
      <c r="N25" s="25">
        <f t="shared" si="0"/>
        <v>1059661</v>
      </c>
    </row>
    <row r="26" spans="1:14" ht="42" customHeight="1" hidden="1">
      <c r="A26" s="22"/>
      <c r="B26" s="18">
        <v>8</v>
      </c>
      <c r="G26" s="199">
        <v>3233</v>
      </c>
      <c r="H26" s="199" t="s">
        <v>115</v>
      </c>
      <c r="I26" s="199" t="s">
        <v>115</v>
      </c>
      <c r="J26" s="199" t="s">
        <v>115</v>
      </c>
      <c r="K26" s="199">
        <v>16954</v>
      </c>
      <c r="L26" s="199" t="s">
        <v>115</v>
      </c>
      <c r="M26" s="199">
        <v>5292</v>
      </c>
      <c r="N26" s="55" t="s">
        <v>203</v>
      </c>
    </row>
    <row r="27" spans="1:14" ht="42" customHeight="1" hidden="1">
      <c r="A27" s="22"/>
      <c r="B27" s="18">
        <v>13</v>
      </c>
      <c r="G27" s="12">
        <v>43815</v>
      </c>
      <c r="H27" s="55">
        <v>69371</v>
      </c>
      <c r="I27" s="55">
        <v>26804</v>
      </c>
      <c r="J27" s="55">
        <v>21076</v>
      </c>
      <c r="K27" s="12">
        <v>207711</v>
      </c>
      <c r="L27" s="55">
        <v>15323</v>
      </c>
      <c r="M27" s="197">
        <v>67774</v>
      </c>
      <c r="N27" s="55">
        <v>7880</v>
      </c>
    </row>
    <row r="28" spans="2:14" ht="42" customHeight="1" hidden="1">
      <c r="B28" s="97" t="s">
        <v>224</v>
      </c>
      <c r="C28" s="54"/>
      <c r="D28" s="54"/>
      <c r="E28" s="54"/>
      <c r="F28" s="98"/>
      <c r="G28" s="198">
        <f>SUM(G26:G27)</f>
        <v>47048</v>
      </c>
      <c r="H28" s="198">
        <f aca="true" t="shared" si="1" ref="H28:N28">SUM(H26:H27)</f>
        <v>69371</v>
      </c>
      <c r="I28" s="198">
        <f t="shared" si="1"/>
        <v>26804</v>
      </c>
      <c r="J28" s="198">
        <f t="shared" si="1"/>
        <v>21076</v>
      </c>
      <c r="K28" s="198">
        <f t="shared" si="1"/>
        <v>224665</v>
      </c>
      <c r="L28" s="198">
        <f t="shared" si="1"/>
        <v>15323</v>
      </c>
      <c r="M28" s="198">
        <f t="shared" si="1"/>
        <v>73066</v>
      </c>
      <c r="N28" s="198">
        <f t="shared" si="1"/>
        <v>7880</v>
      </c>
    </row>
    <row r="29" spans="2:14" ht="42" customHeight="1" hidden="1">
      <c r="B29" s="97" t="s">
        <v>100</v>
      </c>
      <c r="G29" s="198">
        <f aca="true" t="shared" si="2" ref="G29:N29">G25+G28</f>
        <v>5917536</v>
      </c>
      <c r="H29" s="198">
        <f t="shared" si="2"/>
        <v>21681744</v>
      </c>
      <c r="I29" s="198">
        <f t="shared" si="2"/>
        <v>2791876</v>
      </c>
      <c r="J29" s="198">
        <f t="shared" si="2"/>
        <v>2887361</v>
      </c>
      <c r="K29" s="198">
        <f t="shared" si="2"/>
        <v>38106885</v>
      </c>
      <c r="L29" s="198">
        <f t="shared" si="2"/>
        <v>1148289</v>
      </c>
      <c r="M29" s="198">
        <f t="shared" si="2"/>
        <v>14699520</v>
      </c>
      <c r="N29" s="198">
        <f t="shared" si="2"/>
        <v>1067541</v>
      </c>
    </row>
    <row r="30" spans="2:14" ht="42" customHeight="1">
      <c r="B30" s="57"/>
      <c r="C30" s="54"/>
      <c r="D30" s="54"/>
      <c r="E30" s="54"/>
      <c r="F30" s="98"/>
      <c r="G30" s="198"/>
      <c r="H30" s="198"/>
      <c r="I30" s="198"/>
      <c r="J30" s="20"/>
      <c r="K30" s="20"/>
      <c r="L30" s="20"/>
      <c r="M30" s="20"/>
      <c r="N30" s="20"/>
    </row>
  </sheetData>
  <mergeCells count="12">
    <mergeCell ref="L2:L3"/>
    <mergeCell ref="D2:F2"/>
    <mergeCell ref="A4:B4"/>
    <mergeCell ref="H2:H3"/>
    <mergeCell ref="A2:B3"/>
    <mergeCell ref="N2:N3"/>
    <mergeCell ref="C2:C3"/>
    <mergeCell ref="K2:K3"/>
    <mergeCell ref="I2:I3"/>
    <mergeCell ref="J2:J3"/>
    <mergeCell ref="G2:G3"/>
    <mergeCell ref="M2:M3"/>
  </mergeCells>
  <printOptions/>
  <pageMargins left="0.7874015748031497" right="0.7874015748031497" top="0.7874015748031497" bottom="0.7874015748031497" header="0.2755905511811024" footer="0.15748031496062992"/>
  <pageSetup horizontalDpi="600" verticalDpi="600" orientation="portrait" paperSize="9" scale="78" r:id="rId1"/>
  <colBreaks count="1" manualBreakCount="1">
    <brk id="8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9"/>
  <sheetViews>
    <sheetView zoomScale="75" zoomScaleNormal="75" zoomScaleSheetLayoutView="75" workbookViewId="0" topLeftCell="A1">
      <pane xSplit="2" topLeftCell="C1" activePane="topRight" state="frozen"/>
      <selection pane="topLeft" activeCell="C29" sqref="C29"/>
      <selection pane="topRight" activeCell="E32" sqref="E32"/>
    </sheetView>
  </sheetViews>
  <sheetFormatPr defaultColWidth="9.00390625" defaultRowHeight="33" customHeight="1"/>
  <cols>
    <col min="1" max="1" width="3.625" style="18" customWidth="1"/>
    <col min="2" max="2" width="12.125" style="18" customWidth="1"/>
    <col min="3" max="3" width="7.625" style="6" customWidth="1"/>
    <col min="4" max="5" width="8.125" style="18" customWidth="1"/>
    <col min="6" max="13" width="8.125" style="8" customWidth="1"/>
    <col min="14" max="22" width="10.875" style="8" customWidth="1"/>
    <col min="23" max="23" width="9.00390625" style="17" customWidth="1"/>
    <col min="24" max="16384" width="9.00390625" style="18" customWidth="1"/>
  </cols>
  <sheetData>
    <row r="1" spans="1:23" s="113" customFormat="1" ht="33" customHeight="1">
      <c r="A1" s="127" t="s">
        <v>123</v>
      </c>
      <c r="B1" s="127"/>
      <c r="C1" s="127"/>
      <c r="D1" s="127"/>
      <c r="E1" s="127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R1" s="128"/>
      <c r="S1" s="128"/>
      <c r="T1" s="128"/>
      <c r="U1" s="128"/>
      <c r="V1" s="62" t="s">
        <v>88</v>
      </c>
      <c r="W1" s="127"/>
    </row>
    <row r="2" spans="1:23" s="170" customFormat="1" ht="33" customHeight="1">
      <c r="A2" s="359" t="s">
        <v>59</v>
      </c>
      <c r="B2" s="360"/>
      <c r="C2" s="363" t="s">
        <v>179</v>
      </c>
      <c r="D2" s="367" t="s">
        <v>204</v>
      </c>
      <c r="E2" s="367" t="s">
        <v>89</v>
      </c>
      <c r="F2" s="354" t="s">
        <v>90</v>
      </c>
      <c r="G2" s="354" t="s">
        <v>91</v>
      </c>
      <c r="H2" s="354" t="s">
        <v>227</v>
      </c>
      <c r="I2" s="354" t="s">
        <v>228</v>
      </c>
      <c r="J2" s="354" t="s">
        <v>92</v>
      </c>
      <c r="K2" s="354" t="s">
        <v>93</v>
      </c>
      <c r="L2" s="354" t="s">
        <v>229</v>
      </c>
      <c r="M2" s="357" t="s">
        <v>94</v>
      </c>
      <c r="N2" s="365" t="s">
        <v>35</v>
      </c>
      <c r="O2" s="356" t="s">
        <v>95</v>
      </c>
      <c r="P2" s="179" t="s">
        <v>34</v>
      </c>
      <c r="Q2" s="354" t="s">
        <v>96</v>
      </c>
      <c r="R2" s="354" t="s">
        <v>130</v>
      </c>
      <c r="S2" s="356" t="s">
        <v>126</v>
      </c>
      <c r="T2" s="356" t="s">
        <v>127</v>
      </c>
      <c r="U2" s="356" t="s">
        <v>128</v>
      </c>
      <c r="V2" s="352" t="s">
        <v>129</v>
      </c>
      <c r="W2" s="268"/>
    </row>
    <row r="3" spans="1:23" s="170" customFormat="1" ht="49.5" customHeight="1">
      <c r="A3" s="361"/>
      <c r="B3" s="362"/>
      <c r="C3" s="364"/>
      <c r="D3" s="368"/>
      <c r="E3" s="368"/>
      <c r="F3" s="355"/>
      <c r="G3" s="355"/>
      <c r="H3" s="355"/>
      <c r="I3" s="355"/>
      <c r="J3" s="355"/>
      <c r="K3" s="355"/>
      <c r="L3" s="355"/>
      <c r="M3" s="353"/>
      <c r="N3" s="366"/>
      <c r="O3" s="355"/>
      <c r="P3" s="178" t="s">
        <v>35</v>
      </c>
      <c r="Q3" s="358"/>
      <c r="R3" s="355"/>
      <c r="S3" s="355"/>
      <c r="T3" s="355"/>
      <c r="U3" s="355"/>
      <c r="V3" s="353"/>
      <c r="W3" s="268"/>
    </row>
    <row r="4" spans="1:23" s="6" customFormat="1" ht="33" customHeight="1">
      <c r="A4" s="332" t="s">
        <v>180</v>
      </c>
      <c r="B4" s="333"/>
      <c r="C4" s="100">
        <f>SUM(D4:V4)</f>
        <v>433</v>
      </c>
      <c r="D4" s="100">
        <f>SUM(D5:D28)</f>
        <v>48</v>
      </c>
      <c r="E4" s="100">
        <f>SUM(E5:E28)</f>
        <v>56</v>
      </c>
      <c r="F4" s="101">
        <f aca="true" t="shared" si="0" ref="F4:Q4">SUM(F5:F28)</f>
        <v>25</v>
      </c>
      <c r="G4" s="101">
        <f t="shared" si="0"/>
        <v>18</v>
      </c>
      <c r="H4" s="101">
        <f>SUM(H5:H28)</f>
        <v>11</v>
      </c>
      <c r="I4" s="101">
        <v>2</v>
      </c>
      <c r="J4" s="101">
        <f t="shared" si="0"/>
        <v>16</v>
      </c>
      <c r="K4" s="101">
        <f t="shared" si="0"/>
        <v>86</v>
      </c>
      <c r="L4" s="101">
        <f t="shared" si="0"/>
        <v>19</v>
      </c>
      <c r="M4" s="102">
        <f t="shared" si="0"/>
        <v>27</v>
      </c>
      <c r="N4" s="180">
        <f>SUM(N5:N28)</f>
        <v>30</v>
      </c>
      <c r="O4" s="101">
        <f t="shared" si="0"/>
        <v>23</v>
      </c>
      <c r="P4" s="101">
        <f t="shared" si="0"/>
        <v>3</v>
      </c>
      <c r="Q4" s="101">
        <f t="shared" si="0"/>
        <v>15</v>
      </c>
      <c r="R4" s="101">
        <f>SUM(R5:R28)</f>
        <v>5</v>
      </c>
      <c r="S4" s="101">
        <f>SUM(S5:S28)</f>
        <v>15</v>
      </c>
      <c r="T4" s="101">
        <f>SUM(T5:T28)</f>
        <v>6</v>
      </c>
      <c r="U4" s="101">
        <f>SUM(U5:U28)</f>
        <v>10</v>
      </c>
      <c r="V4" s="102">
        <f>SUM(V5:V28)</f>
        <v>18</v>
      </c>
      <c r="W4" s="269">
        <f>SUM(D4:V4)</f>
        <v>433</v>
      </c>
    </row>
    <row r="5" spans="1:23" ht="33" customHeight="1">
      <c r="A5" s="4">
        <v>9</v>
      </c>
      <c r="B5" s="122" t="s">
        <v>23</v>
      </c>
      <c r="C5" s="103">
        <f aca="true" t="shared" si="1" ref="C5:C29">SUM(D5:V5)</f>
        <v>21</v>
      </c>
      <c r="D5" s="181">
        <v>6</v>
      </c>
      <c r="E5" s="81">
        <v>3</v>
      </c>
      <c r="F5" s="104" t="s">
        <v>2</v>
      </c>
      <c r="G5" s="105">
        <v>1</v>
      </c>
      <c r="H5" s="105">
        <v>1</v>
      </c>
      <c r="I5" s="104" t="s">
        <v>2</v>
      </c>
      <c r="J5" s="104" t="s">
        <v>2</v>
      </c>
      <c r="K5" s="104" t="s">
        <v>2</v>
      </c>
      <c r="L5" s="104" t="s">
        <v>132</v>
      </c>
      <c r="M5" s="106">
        <v>3</v>
      </c>
      <c r="N5" s="182" t="s">
        <v>2</v>
      </c>
      <c r="O5" s="104" t="s">
        <v>2</v>
      </c>
      <c r="P5" s="182" t="s">
        <v>2</v>
      </c>
      <c r="Q5" s="182">
        <v>1</v>
      </c>
      <c r="R5" s="104" t="s">
        <v>2</v>
      </c>
      <c r="S5" s="104">
        <v>1</v>
      </c>
      <c r="T5" s="104" t="s">
        <v>2</v>
      </c>
      <c r="U5" s="104">
        <v>1</v>
      </c>
      <c r="V5" s="107">
        <v>4</v>
      </c>
      <c r="W5" s="25">
        <f aca="true" t="shared" si="2" ref="W5:W28">SUM(D5:V5)</f>
        <v>21</v>
      </c>
    </row>
    <row r="6" spans="1:23" ht="33" customHeight="1">
      <c r="A6" s="4">
        <v>10</v>
      </c>
      <c r="B6" s="122" t="s">
        <v>24</v>
      </c>
      <c r="C6" s="103">
        <f t="shared" si="1"/>
        <v>4</v>
      </c>
      <c r="D6" s="181" t="s">
        <v>2</v>
      </c>
      <c r="E6" s="181">
        <v>1</v>
      </c>
      <c r="F6" s="104" t="s">
        <v>132</v>
      </c>
      <c r="G6" s="104" t="s">
        <v>2</v>
      </c>
      <c r="H6" s="104" t="s">
        <v>2</v>
      </c>
      <c r="I6" s="104" t="s">
        <v>2</v>
      </c>
      <c r="J6" s="104" t="s">
        <v>2</v>
      </c>
      <c r="K6" s="104" t="s">
        <v>2</v>
      </c>
      <c r="L6" s="104" t="s">
        <v>115</v>
      </c>
      <c r="M6" s="107">
        <v>2</v>
      </c>
      <c r="N6" s="182" t="s">
        <v>2</v>
      </c>
      <c r="O6" s="104" t="s">
        <v>2</v>
      </c>
      <c r="P6" s="182" t="s">
        <v>2</v>
      </c>
      <c r="Q6" s="182" t="s">
        <v>2</v>
      </c>
      <c r="R6" s="104">
        <v>1</v>
      </c>
      <c r="S6" s="104" t="s">
        <v>2</v>
      </c>
      <c r="T6" s="104" t="s">
        <v>2</v>
      </c>
      <c r="U6" s="104" t="s">
        <v>2</v>
      </c>
      <c r="V6" s="107" t="s">
        <v>115</v>
      </c>
      <c r="W6" s="25">
        <f t="shared" si="2"/>
        <v>4</v>
      </c>
    </row>
    <row r="7" spans="1:23" ht="33" customHeight="1">
      <c r="A7" s="4">
        <v>11</v>
      </c>
      <c r="B7" s="122" t="s">
        <v>169</v>
      </c>
      <c r="C7" s="103">
        <f t="shared" si="1"/>
        <v>8</v>
      </c>
      <c r="D7" s="181">
        <v>2</v>
      </c>
      <c r="E7" s="181" t="s">
        <v>2</v>
      </c>
      <c r="F7" s="104" t="s">
        <v>2</v>
      </c>
      <c r="G7" s="104">
        <v>1</v>
      </c>
      <c r="H7" s="104" t="s">
        <v>2</v>
      </c>
      <c r="I7" s="104" t="s">
        <v>2</v>
      </c>
      <c r="J7" s="104" t="s">
        <v>2</v>
      </c>
      <c r="K7" s="104">
        <v>2</v>
      </c>
      <c r="L7" s="104" t="s">
        <v>2</v>
      </c>
      <c r="M7" s="107">
        <v>2</v>
      </c>
      <c r="N7" s="182" t="s">
        <v>2</v>
      </c>
      <c r="O7" s="104" t="s">
        <v>2</v>
      </c>
      <c r="P7" s="182" t="s">
        <v>2</v>
      </c>
      <c r="Q7" s="182" t="s">
        <v>2</v>
      </c>
      <c r="R7" s="104" t="s">
        <v>2</v>
      </c>
      <c r="S7" s="104">
        <v>1</v>
      </c>
      <c r="T7" s="104" t="s">
        <v>115</v>
      </c>
      <c r="U7" s="104" t="s">
        <v>132</v>
      </c>
      <c r="V7" s="107" t="s">
        <v>2</v>
      </c>
      <c r="W7" s="25">
        <f t="shared" si="2"/>
        <v>8</v>
      </c>
    </row>
    <row r="8" spans="1:23" ht="33" customHeight="1">
      <c r="A8" s="4">
        <v>12</v>
      </c>
      <c r="B8" s="122" t="s">
        <v>170</v>
      </c>
      <c r="C8" s="103">
        <f t="shared" si="1"/>
        <v>44</v>
      </c>
      <c r="D8" s="181">
        <v>1</v>
      </c>
      <c r="E8" s="181">
        <v>7</v>
      </c>
      <c r="F8" s="104" t="s">
        <v>2</v>
      </c>
      <c r="G8" s="105">
        <v>3</v>
      </c>
      <c r="H8" s="104">
        <v>3</v>
      </c>
      <c r="I8" s="104">
        <v>1</v>
      </c>
      <c r="J8" s="104">
        <v>6</v>
      </c>
      <c r="K8" s="105">
        <v>4</v>
      </c>
      <c r="L8" s="104" t="s">
        <v>2</v>
      </c>
      <c r="M8" s="106">
        <v>3</v>
      </c>
      <c r="N8" s="182">
        <v>1</v>
      </c>
      <c r="O8" s="104">
        <v>6</v>
      </c>
      <c r="P8" s="182" t="s">
        <v>2</v>
      </c>
      <c r="Q8" s="182">
        <v>2</v>
      </c>
      <c r="R8" s="104" t="s">
        <v>2</v>
      </c>
      <c r="S8" s="104">
        <v>3</v>
      </c>
      <c r="T8" s="104">
        <v>1</v>
      </c>
      <c r="U8" s="104">
        <v>2</v>
      </c>
      <c r="V8" s="107">
        <v>1</v>
      </c>
      <c r="W8" s="25">
        <f t="shared" si="2"/>
        <v>44</v>
      </c>
    </row>
    <row r="9" spans="1:23" ht="33" customHeight="1">
      <c r="A9" s="4">
        <v>13</v>
      </c>
      <c r="B9" s="122" t="s">
        <v>171</v>
      </c>
      <c r="C9" s="103">
        <f t="shared" si="1"/>
        <v>66</v>
      </c>
      <c r="D9" s="183">
        <v>13</v>
      </c>
      <c r="E9" s="183">
        <v>15</v>
      </c>
      <c r="F9" s="104">
        <v>6</v>
      </c>
      <c r="G9" s="105">
        <v>5</v>
      </c>
      <c r="H9" s="105">
        <v>1</v>
      </c>
      <c r="I9" s="104" t="s">
        <v>2</v>
      </c>
      <c r="J9" s="105">
        <v>2</v>
      </c>
      <c r="K9" s="105">
        <v>7</v>
      </c>
      <c r="L9" s="105">
        <v>1</v>
      </c>
      <c r="M9" s="106">
        <v>3</v>
      </c>
      <c r="N9" s="184">
        <v>1</v>
      </c>
      <c r="O9" s="105">
        <v>8</v>
      </c>
      <c r="P9" s="182">
        <v>1</v>
      </c>
      <c r="Q9" s="184">
        <v>2</v>
      </c>
      <c r="R9" s="105" t="s">
        <v>132</v>
      </c>
      <c r="S9" s="104" t="s">
        <v>2</v>
      </c>
      <c r="T9" s="104" t="s">
        <v>2</v>
      </c>
      <c r="U9" s="105">
        <v>1</v>
      </c>
      <c r="V9" s="107" t="s">
        <v>2</v>
      </c>
      <c r="W9" s="25">
        <f t="shared" si="2"/>
        <v>66</v>
      </c>
    </row>
    <row r="10" spans="1:23" ht="33" customHeight="1">
      <c r="A10" s="4">
        <v>14</v>
      </c>
      <c r="B10" s="122" t="s">
        <v>25</v>
      </c>
      <c r="C10" s="103">
        <f t="shared" si="1"/>
        <v>5</v>
      </c>
      <c r="D10" s="183">
        <v>1</v>
      </c>
      <c r="E10" s="183">
        <v>2</v>
      </c>
      <c r="F10" s="104">
        <v>1</v>
      </c>
      <c r="G10" s="104" t="s">
        <v>2</v>
      </c>
      <c r="H10" s="104" t="s">
        <v>2</v>
      </c>
      <c r="I10" s="104" t="s">
        <v>2</v>
      </c>
      <c r="J10" s="104" t="s">
        <v>2</v>
      </c>
      <c r="K10" s="105">
        <v>1</v>
      </c>
      <c r="L10" s="104" t="s">
        <v>2</v>
      </c>
      <c r="M10" s="107" t="s">
        <v>2</v>
      </c>
      <c r="N10" s="182" t="s">
        <v>2</v>
      </c>
      <c r="O10" s="104" t="s">
        <v>2</v>
      </c>
      <c r="P10" s="104" t="s">
        <v>2</v>
      </c>
      <c r="Q10" s="104" t="s">
        <v>2</v>
      </c>
      <c r="R10" s="104" t="s">
        <v>2</v>
      </c>
      <c r="S10" s="104" t="s">
        <v>2</v>
      </c>
      <c r="T10" s="104" t="s">
        <v>2</v>
      </c>
      <c r="U10" s="104" t="s">
        <v>2</v>
      </c>
      <c r="V10" s="106" t="s">
        <v>132</v>
      </c>
      <c r="W10" s="25">
        <f t="shared" si="2"/>
        <v>5</v>
      </c>
    </row>
    <row r="11" spans="1:23" ht="33" customHeight="1">
      <c r="A11" s="4">
        <v>15</v>
      </c>
      <c r="B11" s="122" t="s">
        <v>26</v>
      </c>
      <c r="C11" s="103">
        <f t="shared" si="1"/>
        <v>9</v>
      </c>
      <c r="D11" s="181">
        <v>2</v>
      </c>
      <c r="E11" s="181">
        <v>1</v>
      </c>
      <c r="F11" s="104" t="s">
        <v>2</v>
      </c>
      <c r="G11" s="104" t="s">
        <v>2</v>
      </c>
      <c r="H11" s="104" t="s">
        <v>2</v>
      </c>
      <c r="I11" s="104" t="s">
        <v>2</v>
      </c>
      <c r="J11" s="104" t="s">
        <v>2</v>
      </c>
      <c r="K11" s="105">
        <v>3</v>
      </c>
      <c r="L11" s="104" t="s">
        <v>2</v>
      </c>
      <c r="M11" s="107" t="s">
        <v>2</v>
      </c>
      <c r="N11" s="182">
        <v>1</v>
      </c>
      <c r="O11" s="104">
        <v>2</v>
      </c>
      <c r="P11" s="182" t="s">
        <v>2</v>
      </c>
      <c r="Q11" s="182" t="s">
        <v>2</v>
      </c>
      <c r="R11" s="104" t="s">
        <v>2</v>
      </c>
      <c r="S11" s="104" t="s">
        <v>2</v>
      </c>
      <c r="T11" s="104" t="s">
        <v>2</v>
      </c>
      <c r="U11" s="104" t="s">
        <v>2</v>
      </c>
      <c r="V11" s="107" t="s">
        <v>2</v>
      </c>
      <c r="W11" s="25">
        <f t="shared" si="2"/>
        <v>9</v>
      </c>
    </row>
    <row r="12" spans="1:23" ht="33" customHeight="1">
      <c r="A12" s="4">
        <v>16</v>
      </c>
      <c r="B12" s="122" t="s">
        <v>172</v>
      </c>
      <c r="C12" s="103">
        <f t="shared" si="1"/>
        <v>7</v>
      </c>
      <c r="D12" s="104" t="s">
        <v>2</v>
      </c>
      <c r="E12" s="181" t="s">
        <v>132</v>
      </c>
      <c r="F12" s="104" t="s">
        <v>2</v>
      </c>
      <c r="G12" s="104" t="s">
        <v>2</v>
      </c>
      <c r="H12" s="104">
        <v>1</v>
      </c>
      <c r="I12" s="104" t="s">
        <v>2</v>
      </c>
      <c r="J12" s="104" t="s">
        <v>2</v>
      </c>
      <c r="K12" s="104">
        <v>1</v>
      </c>
      <c r="L12" s="104">
        <v>1</v>
      </c>
      <c r="M12" s="107" t="s">
        <v>2</v>
      </c>
      <c r="N12" s="182">
        <v>3</v>
      </c>
      <c r="O12" s="105">
        <v>1</v>
      </c>
      <c r="P12" s="182" t="s">
        <v>2</v>
      </c>
      <c r="Q12" s="182" t="s">
        <v>2</v>
      </c>
      <c r="R12" s="105" t="s">
        <v>132</v>
      </c>
      <c r="S12" s="104" t="s">
        <v>2</v>
      </c>
      <c r="T12" s="105" t="s">
        <v>132</v>
      </c>
      <c r="U12" s="105" t="s">
        <v>132</v>
      </c>
      <c r="V12" s="106" t="s">
        <v>132</v>
      </c>
      <c r="W12" s="25">
        <f t="shared" si="2"/>
        <v>7</v>
      </c>
    </row>
    <row r="13" spans="1:23" ht="33" customHeight="1">
      <c r="A13" s="4">
        <v>17</v>
      </c>
      <c r="B13" s="122" t="s">
        <v>27</v>
      </c>
      <c r="C13" s="103">
        <f t="shared" si="1"/>
        <v>1</v>
      </c>
      <c r="D13" s="181" t="s">
        <v>2</v>
      </c>
      <c r="E13" s="181" t="s">
        <v>132</v>
      </c>
      <c r="F13" s="104" t="s">
        <v>2</v>
      </c>
      <c r="G13" s="104" t="s">
        <v>2</v>
      </c>
      <c r="H13" s="104" t="s">
        <v>2</v>
      </c>
      <c r="I13" s="104" t="s">
        <v>2</v>
      </c>
      <c r="J13" s="104" t="s">
        <v>2</v>
      </c>
      <c r="K13" s="104">
        <v>1</v>
      </c>
      <c r="L13" s="104" t="s">
        <v>2</v>
      </c>
      <c r="M13" s="107" t="s">
        <v>2</v>
      </c>
      <c r="N13" s="182" t="s">
        <v>2</v>
      </c>
      <c r="O13" s="104" t="s">
        <v>2</v>
      </c>
      <c r="P13" s="182" t="s">
        <v>2</v>
      </c>
      <c r="Q13" s="182" t="s">
        <v>2</v>
      </c>
      <c r="R13" s="104" t="s">
        <v>132</v>
      </c>
      <c r="S13" s="105" t="s">
        <v>132</v>
      </c>
      <c r="T13" s="104" t="s">
        <v>132</v>
      </c>
      <c r="U13" s="104" t="s">
        <v>132</v>
      </c>
      <c r="V13" s="107" t="s">
        <v>132</v>
      </c>
      <c r="W13" s="25">
        <f t="shared" si="2"/>
        <v>1</v>
      </c>
    </row>
    <row r="14" spans="1:23" ht="33" customHeight="1">
      <c r="A14" s="4">
        <v>18</v>
      </c>
      <c r="B14" s="122" t="s">
        <v>28</v>
      </c>
      <c r="C14" s="103">
        <f t="shared" si="1"/>
        <v>42</v>
      </c>
      <c r="D14" s="181" t="s">
        <v>2</v>
      </c>
      <c r="E14" s="181">
        <v>1</v>
      </c>
      <c r="F14" s="104">
        <v>3</v>
      </c>
      <c r="G14" s="104">
        <v>1</v>
      </c>
      <c r="H14" s="104" t="s">
        <v>2</v>
      </c>
      <c r="I14" s="104" t="s">
        <v>2</v>
      </c>
      <c r="J14" s="104" t="s">
        <v>2</v>
      </c>
      <c r="K14" s="104">
        <v>11</v>
      </c>
      <c r="L14" s="104">
        <v>3</v>
      </c>
      <c r="M14" s="107">
        <v>4</v>
      </c>
      <c r="N14" s="182">
        <v>10</v>
      </c>
      <c r="O14" s="104">
        <v>1</v>
      </c>
      <c r="P14" s="182">
        <v>2</v>
      </c>
      <c r="Q14" s="182" t="s">
        <v>2</v>
      </c>
      <c r="R14" s="104">
        <v>2</v>
      </c>
      <c r="S14" s="104">
        <v>1</v>
      </c>
      <c r="T14" s="104" t="s">
        <v>2</v>
      </c>
      <c r="U14" s="104">
        <v>1</v>
      </c>
      <c r="V14" s="107">
        <v>2</v>
      </c>
      <c r="W14" s="25">
        <f t="shared" si="2"/>
        <v>42</v>
      </c>
    </row>
    <row r="15" spans="1:23" ht="33" customHeight="1">
      <c r="A15" s="4">
        <v>19</v>
      </c>
      <c r="B15" s="122" t="s">
        <v>197</v>
      </c>
      <c r="C15" s="103">
        <f t="shared" si="1"/>
        <v>4</v>
      </c>
      <c r="D15" s="181" t="s">
        <v>2</v>
      </c>
      <c r="E15" s="181">
        <v>1</v>
      </c>
      <c r="F15" s="104" t="s">
        <v>2</v>
      </c>
      <c r="G15" s="104" t="s">
        <v>2</v>
      </c>
      <c r="H15" s="104" t="s">
        <v>2</v>
      </c>
      <c r="I15" s="104" t="s">
        <v>2</v>
      </c>
      <c r="J15" s="104" t="s">
        <v>2</v>
      </c>
      <c r="K15" s="104" t="s">
        <v>2</v>
      </c>
      <c r="L15" s="104">
        <v>1</v>
      </c>
      <c r="M15" s="107" t="s">
        <v>2</v>
      </c>
      <c r="N15" s="182">
        <v>1</v>
      </c>
      <c r="O15" s="104" t="s">
        <v>2</v>
      </c>
      <c r="P15" s="104" t="s">
        <v>2</v>
      </c>
      <c r="Q15" s="182" t="s">
        <v>2</v>
      </c>
      <c r="S15" s="104" t="s">
        <v>2</v>
      </c>
      <c r="T15" s="104" t="s">
        <v>2</v>
      </c>
      <c r="U15" s="104" t="s">
        <v>2</v>
      </c>
      <c r="V15" s="107">
        <v>1</v>
      </c>
      <c r="W15" s="25">
        <f t="shared" si="2"/>
        <v>4</v>
      </c>
    </row>
    <row r="16" spans="1:23" ht="33" customHeight="1">
      <c r="A16" s="4">
        <v>20</v>
      </c>
      <c r="B16" s="122" t="s">
        <v>29</v>
      </c>
      <c r="C16" s="181" t="s">
        <v>2</v>
      </c>
      <c r="D16" s="181" t="s">
        <v>2</v>
      </c>
      <c r="E16" s="181" t="s">
        <v>132</v>
      </c>
      <c r="F16" s="104" t="s">
        <v>2</v>
      </c>
      <c r="G16" s="104" t="s">
        <v>2</v>
      </c>
      <c r="H16" s="104" t="s">
        <v>2</v>
      </c>
      <c r="I16" s="104" t="s">
        <v>2</v>
      </c>
      <c r="J16" s="104" t="s">
        <v>2</v>
      </c>
      <c r="K16" s="104" t="s">
        <v>2</v>
      </c>
      <c r="L16" s="104" t="s">
        <v>2</v>
      </c>
      <c r="M16" s="107" t="s">
        <v>2</v>
      </c>
      <c r="N16" s="182" t="s">
        <v>2</v>
      </c>
      <c r="O16" s="104" t="s">
        <v>2</v>
      </c>
      <c r="P16" s="182" t="s">
        <v>2</v>
      </c>
      <c r="Q16" s="104" t="s">
        <v>2</v>
      </c>
      <c r="R16" s="104" t="s">
        <v>2</v>
      </c>
      <c r="S16" s="104" t="s">
        <v>2</v>
      </c>
      <c r="T16" s="104" t="s">
        <v>2</v>
      </c>
      <c r="U16" s="104" t="s">
        <v>2</v>
      </c>
      <c r="V16" s="107" t="s">
        <v>2</v>
      </c>
      <c r="W16" s="13" t="s">
        <v>2</v>
      </c>
    </row>
    <row r="17" spans="1:23" ht="33" customHeight="1">
      <c r="A17" s="4">
        <v>21</v>
      </c>
      <c r="B17" s="122" t="s">
        <v>30</v>
      </c>
      <c r="C17" s="103">
        <f t="shared" si="1"/>
        <v>14</v>
      </c>
      <c r="D17" s="181" t="s">
        <v>2</v>
      </c>
      <c r="E17" s="181">
        <v>1</v>
      </c>
      <c r="F17" s="104" t="s">
        <v>2</v>
      </c>
      <c r="G17" s="104" t="s">
        <v>2</v>
      </c>
      <c r="H17" s="104" t="s">
        <v>2</v>
      </c>
      <c r="I17" s="104" t="s">
        <v>2</v>
      </c>
      <c r="J17" s="104">
        <v>1</v>
      </c>
      <c r="K17" s="104">
        <v>2</v>
      </c>
      <c r="L17" s="104">
        <v>2</v>
      </c>
      <c r="M17" s="107">
        <v>2</v>
      </c>
      <c r="N17" s="182" t="s">
        <v>2</v>
      </c>
      <c r="O17" s="104" t="s">
        <v>2</v>
      </c>
      <c r="P17" s="182" t="s">
        <v>2</v>
      </c>
      <c r="Q17" s="182" t="s">
        <v>2</v>
      </c>
      <c r="R17" s="104" t="s">
        <v>2</v>
      </c>
      <c r="S17" s="104">
        <v>1</v>
      </c>
      <c r="T17" s="104">
        <v>2</v>
      </c>
      <c r="U17" s="104">
        <v>1</v>
      </c>
      <c r="V17" s="107">
        <v>2</v>
      </c>
      <c r="W17" s="25">
        <f t="shared" si="2"/>
        <v>14</v>
      </c>
    </row>
    <row r="18" spans="1:23" ht="33" customHeight="1">
      <c r="A18" s="4">
        <v>22</v>
      </c>
      <c r="B18" s="122" t="s">
        <v>140</v>
      </c>
      <c r="C18" s="103">
        <f t="shared" si="1"/>
        <v>5</v>
      </c>
      <c r="D18" s="181">
        <v>1</v>
      </c>
      <c r="E18" s="181" t="s">
        <v>2</v>
      </c>
      <c r="F18" s="104" t="s">
        <v>2</v>
      </c>
      <c r="G18" s="104" t="s">
        <v>115</v>
      </c>
      <c r="H18" s="104" t="s">
        <v>198</v>
      </c>
      <c r="I18" s="104" t="s">
        <v>2</v>
      </c>
      <c r="J18" s="104" t="s">
        <v>2</v>
      </c>
      <c r="K18" s="105">
        <v>1</v>
      </c>
      <c r="L18" s="104" t="s">
        <v>2</v>
      </c>
      <c r="M18" s="107" t="s">
        <v>2</v>
      </c>
      <c r="N18" s="182">
        <v>1</v>
      </c>
      <c r="O18" s="104" t="s">
        <v>2</v>
      </c>
      <c r="P18" s="182" t="s">
        <v>2</v>
      </c>
      <c r="Q18" s="182">
        <v>2</v>
      </c>
      <c r="R18" s="104" t="s">
        <v>2</v>
      </c>
      <c r="S18" s="104" t="s">
        <v>2</v>
      </c>
      <c r="T18" s="104" t="s">
        <v>2</v>
      </c>
      <c r="U18" s="104" t="s">
        <v>2</v>
      </c>
      <c r="V18" s="107" t="s">
        <v>2</v>
      </c>
      <c r="W18" s="25">
        <f>SUM(D18:V18)</f>
        <v>5</v>
      </c>
    </row>
    <row r="19" spans="1:23" ht="33" customHeight="1">
      <c r="A19" s="4">
        <v>23</v>
      </c>
      <c r="B19" s="122" t="s">
        <v>150</v>
      </c>
      <c r="C19" s="103">
        <f t="shared" si="1"/>
        <v>9</v>
      </c>
      <c r="D19" s="181" t="s">
        <v>2</v>
      </c>
      <c r="E19" s="181">
        <v>1</v>
      </c>
      <c r="F19" s="104">
        <v>1</v>
      </c>
      <c r="G19" s="104" t="s">
        <v>2</v>
      </c>
      <c r="H19" s="104" t="s">
        <v>2</v>
      </c>
      <c r="I19" s="104" t="s">
        <v>2</v>
      </c>
      <c r="J19" s="104">
        <v>1</v>
      </c>
      <c r="K19" s="105">
        <v>2</v>
      </c>
      <c r="L19" s="104">
        <v>1</v>
      </c>
      <c r="M19" s="107" t="s">
        <v>2</v>
      </c>
      <c r="N19" s="184">
        <v>2</v>
      </c>
      <c r="O19" s="104" t="s">
        <v>2</v>
      </c>
      <c r="P19" s="182" t="s">
        <v>2</v>
      </c>
      <c r="Q19" s="104" t="s">
        <v>2</v>
      </c>
      <c r="R19" s="104" t="s">
        <v>2</v>
      </c>
      <c r="S19" s="104">
        <v>1</v>
      </c>
      <c r="T19" s="104" t="s">
        <v>2</v>
      </c>
      <c r="U19" s="104" t="s">
        <v>2</v>
      </c>
      <c r="V19" s="107" t="s">
        <v>2</v>
      </c>
      <c r="W19" s="25">
        <f t="shared" si="2"/>
        <v>9</v>
      </c>
    </row>
    <row r="20" spans="1:23" ht="33" customHeight="1">
      <c r="A20" s="4">
        <v>24</v>
      </c>
      <c r="B20" s="122" t="s">
        <v>151</v>
      </c>
      <c r="C20" s="103">
        <f t="shared" si="1"/>
        <v>66</v>
      </c>
      <c r="D20" s="181">
        <v>4</v>
      </c>
      <c r="E20" s="181">
        <v>13</v>
      </c>
      <c r="F20" s="104">
        <v>6</v>
      </c>
      <c r="G20" s="104" t="s">
        <v>2</v>
      </c>
      <c r="H20" s="104">
        <v>2</v>
      </c>
      <c r="I20" s="104">
        <v>1</v>
      </c>
      <c r="J20" s="104">
        <v>2</v>
      </c>
      <c r="K20" s="105">
        <v>18</v>
      </c>
      <c r="L20" s="105">
        <v>3</v>
      </c>
      <c r="M20" s="107">
        <v>3</v>
      </c>
      <c r="N20" s="184">
        <v>3</v>
      </c>
      <c r="O20" s="104">
        <v>1</v>
      </c>
      <c r="P20" s="182" t="s">
        <v>2</v>
      </c>
      <c r="Q20" s="182">
        <v>2</v>
      </c>
      <c r="R20" s="104" t="s">
        <v>2</v>
      </c>
      <c r="S20" s="104">
        <v>1</v>
      </c>
      <c r="T20" s="104">
        <v>1</v>
      </c>
      <c r="U20" s="104">
        <v>1</v>
      </c>
      <c r="V20" s="107">
        <v>5</v>
      </c>
      <c r="W20" s="25">
        <f t="shared" si="2"/>
        <v>66</v>
      </c>
    </row>
    <row r="21" spans="1:23" ht="33" customHeight="1">
      <c r="A21" s="4">
        <v>25</v>
      </c>
      <c r="B21" s="172" t="s">
        <v>192</v>
      </c>
      <c r="C21" s="103">
        <f t="shared" si="1"/>
        <v>17</v>
      </c>
      <c r="D21" s="181">
        <v>2</v>
      </c>
      <c r="E21" s="181">
        <v>1</v>
      </c>
      <c r="F21" s="104">
        <v>1</v>
      </c>
      <c r="G21" s="104">
        <v>2</v>
      </c>
      <c r="H21" s="104" t="s">
        <v>2</v>
      </c>
      <c r="I21" s="104" t="s">
        <v>2</v>
      </c>
      <c r="J21" s="105">
        <v>1</v>
      </c>
      <c r="K21" s="105">
        <v>5</v>
      </c>
      <c r="L21" s="105">
        <v>2</v>
      </c>
      <c r="M21" s="107" t="s">
        <v>115</v>
      </c>
      <c r="N21" s="182" t="s">
        <v>2</v>
      </c>
      <c r="O21" s="104" t="s">
        <v>2</v>
      </c>
      <c r="P21" s="104" t="s">
        <v>2</v>
      </c>
      <c r="Q21" s="104" t="s">
        <v>2</v>
      </c>
      <c r="R21" s="104" t="s">
        <v>2</v>
      </c>
      <c r="S21" s="104">
        <v>1</v>
      </c>
      <c r="T21" s="104"/>
      <c r="U21" s="104">
        <v>2</v>
      </c>
      <c r="V21" s="107" t="s">
        <v>115</v>
      </c>
      <c r="W21" s="25">
        <f t="shared" si="2"/>
        <v>17</v>
      </c>
    </row>
    <row r="22" spans="1:23" ht="33" customHeight="1">
      <c r="A22" s="4">
        <v>26</v>
      </c>
      <c r="B22" s="122" t="s">
        <v>193</v>
      </c>
      <c r="C22" s="103">
        <f t="shared" si="1"/>
        <v>23</v>
      </c>
      <c r="D22" s="183">
        <v>4</v>
      </c>
      <c r="E22" s="183">
        <v>2</v>
      </c>
      <c r="F22" s="104">
        <v>1</v>
      </c>
      <c r="G22" s="104" t="s">
        <v>2</v>
      </c>
      <c r="H22" s="104" t="s">
        <v>2</v>
      </c>
      <c r="I22" s="104" t="s">
        <v>2</v>
      </c>
      <c r="J22" s="104">
        <v>2</v>
      </c>
      <c r="K22" s="105">
        <v>6</v>
      </c>
      <c r="L22" s="105">
        <v>2</v>
      </c>
      <c r="M22" s="106">
        <v>3</v>
      </c>
      <c r="N22" s="184">
        <v>1</v>
      </c>
      <c r="O22" s="105" t="s">
        <v>115</v>
      </c>
      <c r="P22" s="182" t="s">
        <v>115</v>
      </c>
      <c r="Q22" s="184">
        <v>1</v>
      </c>
      <c r="R22" s="104" t="s">
        <v>2</v>
      </c>
      <c r="S22" s="104" t="s">
        <v>2</v>
      </c>
      <c r="T22" s="104">
        <v>1</v>
      </c>
      <c r="U22" s="104" t="s">
        <v>2</v>
      </c>
      <c r="V22" s="106" t="s">
        <v>115</v>
      </c>
      <c r="W22" s="25">
        <f t="shared" si="2"/>
        <v>23</v>
      </c>
    </row>
    <row r="23" spans="1:23" ht="33" customHeight="1">
      <c r="A23" s="4">
        <v>27</v>
      </c>
      <c r="B23" s="122" t="s">
        <v>194</v>
      </c>
      <c r="C23" s="103">
        <f t="shared" si="1"/>
        <v>12</v>
      </c>
      <c r="D23" s="181">
        <v>4</v>
      </c>
      <c r="E23" s="181" t="s">
        <v>199</v>
      </c>
      <c r="F23" s="104">
        <v>1</v>
      </c>
      <c r="G23" s="105" t="s">
        <v>115</v>
      </c>
      <c r="H23" s="104" t="s">
        <v>2</v>
      </c>
      <c r="I23" s="104" t="s">
        <v>2</v>
      </c>
      <c r="J23" s="105" t="s">
        <v>199</v>
      </c>
      <c r="K23" s="105">
        <v>3</v>
      </c>
      <c r="L23" s="104" t="s">
        <v>2</v>
      </c>
      <c r="M23" s="107" t="s">
        <v>2</v>
      </c>
      <c r="N23" s="182" t="s">
        <v>2</v>
      </c>
      <c r="O23" s="104">
        <v>1</v>
      </c>
      <c r="P23" s="104" t="s">
        <v>2</v>
      </c>
      <c r="Q23" s="104">
        <v>1</v>
      </c>
      <c r="R23" s="104" t="s">
        <v>2</v>
      </c>
      <c r="S23" s="104">
        <v>1</v>
      </c>
      <c r="T23" s="104" t="s">
        <v>2</v>
      </c>
      <c r="U23" s="104" t="s">
        <v>2</v>
      </c>
      <c r="V23" s="107">
        <v>1</v>
      </c>
      <c r="W23" s="25">
        <f t="shared" si="2"/>
        <v>12</v>
      </c>
    </row>
    <row r="24" spans="1:23" ht="33" customHeight="1">
      <c r="A24" s="4">
        <v>28</v>
      </c>
      <c r="B24" s="122" t="s">
        <v>31</v>
      </c>
      <c r="C24" s="103">
        <f t="shared" si="1"/>
        <v>17</v>
      </c>
      <c r="D24" s="181">
        <v>2</v>
      </c>
      <c r="E24" s="104">
        <v>2</v>
      </c>
      <c r="F24" s="104">
        <v>3</v>
      </c>
      <c r="G24" s="104">
        <v>1</v>
      </c>
      <c r="H24" s="104">
        <v>1</v>
      </c>
      <c r="I24" s="104" t="s">
        <v>2</v>
      </c>
      <c r="J24" s="104">
        <v>1</v>
      </c>
      <c r="K24" s="104">
        <v>4</v>
      </c>
      <c r="L24" s="104" t="s">
        <v>2</v>
      </c>
      <c r="M24" s="107" t="s">
        <v>2</v>
      </c>
      <c r="N24" s="182">
        <v>2</v>
      </c>
      <c r="O24" s="104" t="s">
        <v>2</v>
      </c>
      <c r="P24" s="104" t="s">
        <v>2</v>
      </c>
      <c r="Q24" s="104" t="s">
        <v>115</v>
      </c>
      <c r="R24" s="104" t="s">
        <v>2</v>
      </c>
      <c r="S24" s="104">
        <v>1</v>
      </c>
      <c r="T24" s="104" t="s">
        <v>199</v>
      </c>
      <c r="U24" s="104" t="s">
        <v>199</v>
      </c>
      <c r="V24" s="107" t="s">
        <v>2</v>
      </c>
      <c r="W24" s="25">
        <f t="shared" si="2"/>
        <v>17</v>
      </c>
    </row>
    <row r="25" spans="1:23" ht="33" customHeight="1">
      <c r="A25" s="4">
        <v>29</v>
      </c>
      <c r="B25" s="172" t="s">
        <v>70</v>
      </c>
      <c r="C25" s="103">
        <f t="shared" si="1"/>
        <v>13</v>
      </c>
      <c r="D25" s="181" t="s">
        <v>200</v>
      </c>
      <c r="E25" s="181">
        <v>3</v>
      </c>
      <c r="F25" s="104" t="s">
        <v>2</v>
      </c>
      <c r="G25" s="104">
        <v>1</v>
      </c>
      <c r="H25" s="104" t="s">
        <v>2</v>
      </c>
      <c r="I25" s="104" t="s">
        <v>2</v>
      </c>
      <c r="J25" s="104" t="s">
        <v>2</v>
      </c>
      <c r="K25" s="105">
        <v>3</v>
      </c>
      <c r="L25" s="104" t="s">
        <v>2</v>
      </c>
      <c r="M25" s="107" t="s">
        <v>2</v>
      </c>
      <c r="N25" s="182">
        <v>2</v>
      </c>
      <c r="O25" s="104">
        <v>1</v>
      </c>
      <c r="P25" s="104" t="s">
        <v>2</v>
      </c>
      <c r="Q25" s="104">
        <v>1</v>
      </c>
      <c r="R25" s="104">
        <v>1</v>
      </c>
      <c r="S25" s="104" t="s">
        <v>2</v>
      </c>
      <c r="T25" s="104">
        <v>1</v>
      </c>
      <c r="U25" s="104" t="s">
        <v>2</v>
      </c>
      <c r="V25" s="107" t="s">
        <v>2</v>
      </c>
      <c r="W25" s="25">
        <f t="shared" si="2"/>
        <v>13</v>
      </c>
    </row>
    <row r="26" spans="1:23" ht="33" customHeight="1">
      <c r="A26" s="4">
        <v>30</v>
      </c>
      <c r="B26" s="122" t="s">
        <v>71</v>
      </c>
      <c r="C26" s="103">
        <f t="shared" si="1"/>
        <v>4</v>
      </c>
      <c r="D26" s="181" t="s">
        <v>201</v>
      </c>
      <c r="E26" s="181" t="s">
        <v>201</v>
      </c>
      <c r="F26" s="104" t="s">
        <v>2</v>
      </c>
      <c r="G26" s="104" t="s">
        <v>2</v>
      </c>
      <c r="H26" s="104" t="s">
        <v>2</v>
      </c>
      <c r="I26" s="104" t="s">
        <v>2</v>
      </c>
      <c r="J26" s="104" t="s">
        <v>2</v>
      </c>
      <c r="K26" s="104" t="s">
        <v>2</v>
      </c>
      <c r="L26" s="105">
        <v>1</v>
      </c>
      <c r="M26" s="107" t="s">
        <v>2</v>
      </c>
      <c r="N26" s="182" t="s">
        <v>2</v>
      </c>
      <c r="O26" s="104">
        <v>1</v>
      </c>
      <c r="P26" s="104" t="s">
        <v>2</v>
      </c>
      <c r="Q26" s="107" t="s">
        <v>2</v>
      </c>
      <c r="R26" s="104" t="s">
        <v>2</v>
      </c>
      <c r="S26" s="104">
        <v>1</v>
      </c>
      <c r="T26" s="104" t="s">
        <v>2</v>
      </c>
      <c r="U26" s="104" t="s">
        <v>2</v>
      </c>
      <c r="V26" s="107">
        <v>1</v>
      </c>
      <c r="W26" s="25">
        <f t="shared" si="2"/>
        <v>4</v>
      </c>
    </row>
    <row r="27" spans="1:23" ht="33" customHeight="1">
      <c r="A27" s="4">
        <v>31</v>
      </c>
      <c r="B27" s="122" t="s">
        <v>73</v>
      </c>
      <c r="C27" s="103">
        <f t="shared" si="1"/>
        <v>34</v>
      </c>
      <c r="D27" s="181">
        <v>4</v>
      </c>
      <c r="E27" s="181">
        <v>2</v>
      </c>
      <c r="F27" s="104">
        <v>1</v>
      </c>
      <c r="G27" s="105">
        <v>3</v>
      </c>
      <c r="H27" s="104">
        <v>1</v>
      </c>
      <c r="I27" s="104" t="s">
        <v>2</v>
      </c>
      <c r="J27" s="105" t="s">
        <v>2</v>
      </c>
      <c r="K27" s="105">
        <v>12</v>
      </c>
      <c r="L27" s="104">
        <v>1</v>
      </c>
      <c r="M27" s="107">
        <v>2</v>
      </c>
      <c r="N27" s="182">
        <v>2</v>
      </c>
      <c r="O27" s="104" t="s">
        <v>2</v>
      </c>
      <c r="P27" s="104" t="s">
        <v>2</v>
      </c>
      <c r="Q27" s="104">
        <v>2</v>
      </c>
      <c r="R27" s="104">
        <v>1</v>
      </c>
      <c r="S27" s="104">
        <v>1</v>
      </c>
      <c r="T27" s="104" t="s">
        <v>2</v>
      </c>
      <c r="U27" s="104">
        <v>1</v>
      </c>
      <c r="V27" s="107">
        <v>1</v>
      </c>
      <c r="W27" s="25">
        <f t="shared" si="2"/>
        <v>34</v>
      </c>
    </row>
    <row r="28" spans="1:23" ht="33" customHeight="1">
      <c r="A28" s="56">
        <v>32</v>
      </c>
      <c r="B28" s="126" t="s">
        <v>32</v>
      </c>
      <c r="C28" s="108">
        <f t="shared" si="1"/>
        <v>8</v>
      </c>
      <c r="D28" s="185">
        <v>2</v>
      </c>
      <c r="E28" s="185" t="s">
        <v>230</v>
      </c>
      <c r="F28" s="109">
        <v>1</v>
      </c>
      <c r="G28" s="109" t="s">
        <v>2</v>
      </c>
      <c r="H28" s="109">
        <v>1</v>
      </c>
      <c r="I28" s="109" t="s">
        <v>2</v>
      </c>
      <c r="J28" s="109" t="s">
        <v>2</v>
      </c>
      <c r="K28" s="110" t="s">
        <v>230</v>
      </c>
      <c r="L28" s="109">
        <v>1</v>
      </c>
      <c r="M28" s="111" t="s">
        <v>2</v>
      </c>
      <c r="N28" s="186" t="s">
        <v>2</v>
      </c>
      <c r="O28" s="110">
        <v>1</v>
      </c>
      <c r="P28" s="109" t="s">
        <v>2</v>
      </c>
      <c r="Q28" s="109">
        <v>1</v>
      </c>
      <c r="R28" s="109" t="s">
        <v>2</v>
      </c>
      <c r="S28" s="110">
        <v>1</v>
      </c>
      <c r="T28" s="110" t="s">
        <v>230</v>
      </c>
      <c r="U28" s="109" t="s">
        <v>2</v>
      </c>
      <c r="V28" s="111" t="s">
        <v>2</v>
      </c>
      <c r="W28" s="25">
        <f t="shared" si="2"/>
        <v>8</v>
      </c>
    </row>
    <row r="29" spans="3:23" s="200" customFormat="1" ht="33" customHeight="1" hidden="1">
      <c r="C29" s="203">
        <f t="shared" si="1"/>
        <v>433</v>
      </c>
      <c r="D29" s="200">
        <f aca="true" t="shared" si="3" ref="D29:V29">SUM(D5:D28)</f>
        <v>48</v>
      </c>
      <c r="E29" s="201">
        <f t="shared" si="3"/>
        <v>56</v>
      </c>
      <c r="F29" s="200">
        <f t="shared" si="3"/>
        <v>25</v>
      </c>
      <c r="G29" s="202">
        <f t="shared" si="3"/>
        <v>18</v>
      </c>
      <c r="H29" s="202">
        <f t="shared" si="3"/>
        <v>11</v>
      </c>
      <c r="I29" s="200">
        <f t="shared" si="3"/>
        <v>2</v>
      </c>
      <c r="J29" s="200">
        <f t="shared" si="3"/>
        <v>16</v>
      </c>
      <c r="K29" s="202">
        <f t="shared" si="3"/>
        <v>86</v>
      </c>
      <c r="L29" s="200">
        <f t="shared" si="3"/>
        <v>19</v>
      </c>
      <c r="M29" s="202">
        <f t="shared" si="3"/>
        <v>27</v>
      </c>
      <c r="N29" s="200">
        <f t="shared" si="3"/>
        <v>30</v>
      </c>
      <c r="O29" s="200">
        <f t="shared" si="3"/>
        <v>23</v>
      </c>
      <c r="P29" s="200">
        <f t="shared" si="3"/>
        <v>3</v>
      </c>
      <c r="Q29" s="200">
        <f t="shared" si="3"/>
        <v>15</v>
      </c>
      <c r="R29" s="200">
        <f t="shared" si="3"/>
        <v>5</v>
      </c>
      <c r="S29" s="200">
        <f t="shared" si="3"/>
        <v>15</v>
      </c>
      <c r="T29" s="200">
        <f t="shared" si="3"/>
        <v>6</v>
      </c>
      <c r="U29" s="200">
        <f t="shared" si="3"/>
        <v>10</v>
      </c>
      <c r="V29" s="200">
        <f t="shared" si="3"/>
        <v>18</v>
      </c>
      <c r="W29" s="270"/>
    </row>
  </sheetData>
  <mergeCells count="21">
    <mergeCell ref="O2:O3"/>
    <mergeCell ref="Q2:Q3"/>
    <mergeCell ref="A2:B3"/>
    <mergeCell ref="C2:C3"/>
    <mergeCell ref="N2:N3"/>
    <mergeCell ref="D2:D3"/>
    <mergeCell ref="E2:E3"/>
    <mergeCell ref="F2:F3"/>
    <mergeCell ref="K2:K3"/>
    <mergeCell ref="L2:L3"/>
    <mergeCell ref="M2:M3"/>
    <mergeCell ref="A4:B4"/>
    <mergeCell ref="G2:G3"/>
    <mergeCell ref="H2:H3"/>
    <mergeCell ref="I2:I3"/>
    <mergeCell ref="J2:J3"/>
    <mergeCell ref="V2:V3"/>
    <mergeCell ref="R2:R3"/>
    <mergeCell ref="S2:S3"/>
    <mergeCell ref="T2:T3"/>
    <mergeCell ref="U2:U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5" r:id="rId1"/>
  <colBreaks count="1" manualBreakCount="1">
    <brk id="13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="60" zoomScaleNormal="60" workbookViewId="0" topLeftCell="A1">
      <selection activeCell="I20" sqref="I20"/>
    </sheetView>
  </sheetViews>
  <sheetFormatPr defaultColWidth="9.00390625" defaultRowHeight="13.5"/>
  <cols>
    <col min="1" max="1" width="19.875" style="209" customWidth="1"/>
    <col min="2" max="2" width="18.50390625" style="209" bestFit="1" customWidth="1"/>
    <col min="3" max="3" width="20.25390625" style="209" bestFit="1" customWidth="1"/>
    <col min="4" max="6" width="18.50390625" style="209" bestFit="1" customWidth="1"/>
    <col min="7" max="11" width="13.625" style="209" customWidth="1"/>
    <col min="12" max="13" width="10.625" style="209" customWidth="1"/>
    <col min="14" max="16384" width="9.00390625" style="209" customWidth="1"/>
  </cols>
  <sheetData>
    <row r="1" spans="1:6" s="113" customFormat="1" ht="33.75" customHeight="1">
      <c r="A1" s="207" t="s">
        <v>124</v>
      </c>
      <c r="B1" s="207"/>
      <c r="C1" s="207"/>
      <c r="D1" s="208"/>
      <c r="E1" s="208"/>
      <c r="F1" s="208"/>
    </row>
    <row r="2" spans="1:6" ht="40.5" customHeight="1">
      <c r="A2" s="376" t="s">
        <v>75</v>
      </c>
      <c r="B2" s="369" t="s">
        <v>82</v>
      </c>
      <c r="C2" s="378" t="s">
        <v>176</v>
      </c>
      <c r="D2" s="369" t="s">
        <v>83</v>
      </c>
      <c r="E2" s="369" t="s">
        <v>84</v>
      </c>
      <c r="F2" s="371" t="s">
        <v>120</v>
      </c>
    </row>
    <row r="3" spans="1:6" ht="40.5" customHeight="1">
      <c r="A3" s="377"/>
      <c r="B3" s="375"/>
      <c r="C3" s="379"/>
      <c r="D3" s="375"/>
      <c r="E3" s="370"/>
      <c r="F3" s="372"/>
    </row>
    <row r="4" spans="1:6" s="214" customFormat="1" ht="40.5" customHeight="1">
      <c r="A4" s="210" t="s">
        <v>181</v>
      </c>
      <c r="B4" s="211">
        <f>SUM(B5:B12)</f>
        <v>433</v>
      </c>
      <c r="C4" s="211">
        <f>SUM(C5:C12)</f>
        <v>13777</v>
      </c>
      <c r="D4" s="212">
        <v>5918733</v>
      </c>
      <c r="E4" s="212">
        <v>21789052</v>
      </c>
      <c r="F4" s="213">
        <v>2811907</v>
      </c>
    </row>
    <row r="5" spans="1:6" ht="40.5" customHeight="1">
      <c r="A5" s="215" t="s">
        <v>0</v>
      </c>
      <c r="B5" s="216">
        <v>187</v>
      </c>
      <c r="C5" s="217">
        <v>1107</v>
      </c>
      <c r="D5" s="218">
        <v>307773</v>
      </c>
      <c r="E5" s="219">
        <v>522947</v>
      </c>
      <c r="F5" s="219" t="s">
        <v>2</v>
      </c>
    </row>
    <row r="6" spans="1:6" ht="40.5" customHeight="1">
      <c r="A6" s="215" t="s">
        <v>182</v>
      </c>
      <c r="B6" s="216">
        <v>107</v>
      </c>
      <c r="C6" s="217">
        <v>1412</v>
      </c>
      <c r="D6" s="218">
        <v>452190</v>
      </c>
      <c r="E6" s="219">
        <v>1095201</v>
      </c>
      <c r="F6" s="219" t="s">
        <v>2</v>
      </c>
    </row>
    <row r="7" spans="1:8" ht="40.5" customHeight="1">
      <c r="A7" s="215" t="s">
        <v>183</v>
      </c>
      <c r="B7" s="220">
        <v>47</v>
      </c>
      <c r="C7" s="217">
        <v>1140</v>
      </c>
      <c r="D7" s="221">
        <v>380294</v>
      </c>
      <c r="E7" s="219">
        <v>846635</v>
      </c>
      <c r="F7" s="219" t="s">
        <v>2</v>
      </c>
      <c r="H7" s="222"/>
    </row>
    <row r="8" spans="1:6" ht="40.5" customHeight="1">
      <c r="A8" s="215" t="s">
        <v>184</v>
      </c>
      <c r="B8" s="220">
        <v>67</v>
      </c>
      <c r="C8" s="217">
        <v>3569</v>
      </c>
      <c r="D8" s="221">
        <v>1408698</v>
      </c>
      <c r="E8" s="221">
        <v>5520236</v>
      </c>
      <c r="F8" s="224">
        <v>826139</v>
      </c>
    </row>
    <row r="9" spans="1:6" ht="40.5" customHeight="1">
      <c r="A9" s="307" t="s">
        <v>251</v>
      </c>
      <c r="B9" s="220">
        <v>11</v>
      </c>
      <c r="C9" s="308">
        <v>1612</v>
      </c>
      <c r="D9" s="246">
        <v>770234</v>
      </c>
      <c r="E9" s="246">
        <v>3378211</v>
      </c>
      <c r="F9" s="224">
        <v>455276</v>
      </c>
    </row>
    <row r="10" spans="1:6" ht="40.5" customHeight="1">
      <c r="A10" s="307" t="s">
        <v>252</v>
      </c>
      <c r="B10" s="220">
        <v>6</v>
      </c>
      <c r="C10" s="308">
        <v>1351</v>
      </c>
      <c r="D10" s="246" t="s">
        <v>206</v>
      </c>
      <c r="E10" s="246" t="s">
        <v>206</v>
      </c>
      <c r="F10" s="224" t="s">
        <v>206</v>
      </c>
    </row>
    <row r="11" spans="1:11" ht="40.5" customHeight="1">
      <c r="A11" s="307" t="s">
        <v>185</v>
      </c>
      <c r="B11" s="220">
        <v>7</v>
      </c>
      <c r="C11" s="309">
        <v>2812</v>
      </c>
      <c r="D11" s="223">
        <v>1537765</v>
      </c>
      <c r="E11" s="223">
        <v>6650991</v>
      </c>
      <c r="F11" s="224">
        <v>555557</v>
      </c>
      <c r="H11" s="225"/>
      <c r="I11" s="225"/>
      <c r="J11" s="225"/>
      <c r="K11" s="225"/>
    </row>
    <row r="12" spans="1:6" ht="40.5" customHeight="1">
      <c r="A12" s="226" t="s">
        <v>1</v>
      </c>
      <c r="B12" s="227">
        <v>1</v>
      </c>
      <c r="C12" s="228">
        <v>774</v>
      </c>
      <c r="D12" s="229" t="s">
        <v>206</v>
      </c>
      <c r="E12" s="230" t="s">
        <v>206</v>
      </c>
      <c r="F12" s="231" t="s">
        <v>206</v>
      </c>
    </row>
    <row r="13" spans="1:11" ht="40.5" customHeight="1">
      <c r="A13" s="232"/>
      <c r="B13" s="233"/>
      <c r="C13" s="233"/>
      <c r="D13" s="233"/>
      <c r="E13" s="233"/>
      <c r="F13" s="233"/>
      <c r="H13" s="234"/>
      <c r="I13" s="234"/>
      <c r="J13" s="234"/>
      <c r="K13" s="234"/>
    </row>
    <row r="14" spans="1:8" ht="40.5" customHeight="1">
      <c r="A14" s="376" t="s">
        <v>75</v>
      </c>
      <c r="B14" s="371" t="s">
        <v>121</v>
      </c>
      <c r="C14" s="369" t="s">
        <v>85</v>
      </c>
      <c r="D14" s="369" t="s">
        <v>86</v>
      </c>
      <c r="E14" s="369" t="s">
        <v>87</v>
      </c>
      <c r="F14" s="373" t="s">
        <v>58</v>
      </c>
      <c r="H14" s="234"/>
    </row>
    <row r="15" spans="1:11" ht="40.5" customHeight="1">
      <c r="A15" s="377"/>
      <c r="B15" s="372"/>
      <c r="C15" s="370"/>
      <c r="D15" s="370"/>
      <c r="E15" s="370"/>
      <c r="F15" s="374"/>
      <c r="H15" s="234"/>
      <c r="I15" s="234"/>
      <c r="J15" s="234"/>
      <c r="K15" s="234"/>
    </row>
    <row r="16" spans="1:12" s="113" customFormat="1" ht="40.5" customHeight="1">
      <c r="A16" s="210" t="s">
        <v>186</v>
      </c>
      <c r="B16" s="213">
        <v>2907630</v>
      </c>
      <c r="C16" s="212">
        <v>38113698</v>
      </c>
      <c r="D16" s="235">
        <v>14677709</v>
      </c>
      <c r="E16" s="236">
        <v>1175305</v>
      </c>
      <c r="F16" s="237">
        <v>1124701</v>
      </c>
      <c r="H16" s="234"/>
      <c r="I16" s="234"/>
      <c r="J16" s="234"/>
      <c r="K16" s="234"/>
      <c r="L16" s="209"/>
    </row>
    <row r="17" spans="1:6" ht="40.5" customHeight="1">
      <c r="A17" s="215" t="s">
        <v>0</v>
      </c>
      <c r="B17" s="238" t="s">
        <v>2</v>
      </c>
      <c r="C17" s="239">
        <v>1087008</v>
      </c>
      <c r="D17" s="240">
        <v>537201</v>
      </c>
      <c r="E17" s="241" t="s">
        <v>2</v>
      </c>
      <c r="F17" s="242" t="s">
        <v>2</v>
      </c>
    </row>
    <row r="18" spans="1:6" ht="40.5" customHeight="1">
      <c r="A18" s="215" t="s">
        <v>187</v>
      </c>
      <c r="B18" s="238" t="s">
        <v>2</v>
      </c>
      <c r="C18" s="239">
        <v>2085017</v>
      </c>
      <c r="D18" s="240">
        <v>942710</v>
      </c>
      <c r="E18" s="242" t="s">
        <v>2</v>
      </c>
      <c r="F18" s="242" t="s">
        <v>2</v>
      </c>
    </row>
    <row r="19" spans="1:6" ht="40.5" customHeight="1">
      <c r="A19" s="215" t="s">
        <v>188</v>
      </c>
      <c r="B19" s="238" t="s">
        <v>2</v>
      </c>
      <c r="C19" s="243">
        <v>1686546</v>
      </c>
      <c r="D19" s="244">
        <v>800075</v>
      </c>
      <c r="E19" s="242" t="s">
        <v>2</v>
      </c>
      <c r="F19" s="242" t="s">
        <v>2</v>
      </c>
    </row>
    <row r="20" spans="1:6" ht="40.5" customHeight="1">
      <c r="A20" s="215" t="s">
        <v>189</v>
      </c>
      <c r="B20" s="221">
        <v>859086</v>
      </c>
      <c r="C20" s="243">
        <v>9108919</v>
      </c>
      <c r="D20" s="244">
        <v>3141175</v>
      </c>
      <c r="E20" s="245">
        <v>315531</v>
      </c>
      <c r="F20" s="219">
        <v>324253</v>
      </c>
    </row>
    <row r="21" spans="1:6" ht="40.5" customHeight="1">
      <c r="A21" s="307" t="s">
        <v>251</v>
      </c>
      <c r="B21" s="309">
        <v>404263</v>
      </c>
      <c r="C21" s="243">
        <v>4962454</v>
      </c>
      <c r="D21" s="244">
        <v>1246550</v>
      </c>
      <c r="E21" s="242">
        <v>238480</v>
      </c>
      <c r="F21" s="242">
        <v>205524</v>
      </c>
    </row>
    <row r="22" spans="1:6" ht="40.5" customHeight="1">
      <c r="A22" s="307" t="s">
        <v>252</v>
      </c>
      <c r="B22" s="223" t="s">
        <v>175</v>
      </c>
      <c r="C22" s="223" t="s">
        <v>175</v>
      </c>
      <c r="D22" s="246" t="s">
        <v>175</v>
      </c>
      <c r="E22" s="223" t="s">
        <v>175</v>
      </c>
      <c r="F22" s="224" t="s">
        <v>175</v>
      </c>
    </row>
    <row r="23" spans="1:12" ht="40.5" customHeight="1">
      <c r="A23" s="215" t="s">
        <v>190</v>
      </c>
      <c r="B23" s="223">
        <v>653951</v>
      </c>
      <c r="C23" s="223">
        <v>8702364</v>
      </c>
      <c r="D23" s="246">
        <v>1836009</v>
      </c>
      <c r="E23" s="223">
        <v>291766</v>
      </c>
      <c r="F23" s="224">
        <v>320775</v>
      </c>
      <c r="G23" s="247"/>
      <c r="H23" s="248"/>
      <c r="I23" s="248"/>
      <c r="J23" s="248"/>
      <c r="K23" s="248"/>
      <c r="L23" s="247"/>
    </row>
    <row r="24" spans="1:6" ht="40.5" customHeight="1">
      <c r="A24" s="226" t="s">
        <v>1</v>
      </c>
      <c r="B24" s="229" t="s">
        <v>175</v>
      </c>
      <c r="C24" s="230" t="s">
        <v>175</v>
      </c>
      <c r="D24" s="230" t="s">
        <v>175</v>
      </c>
      <c r="E24" s="230" t="s">
        <v>175</v>
      </c>
      <c r="F24" s="231" t="s">
        <v>175</v>
      </c>
    </row>
    <row r="25" spans="1:6" ht="18.75">
      <c r="A25" s="247"/>
      <c r="B25" s="225"/>
      <c r="C25" s="225"/>
      <c r="D25" s="225"/>
      <c r="E25" s="225"/>
      <c r="F25" s="225"/>
    </row>
    <row r="26" spans="1:6" ht="18.75">
      <c r="A26" s="247"/>
      <c r="F26" s="249"/>
    </row>
    <row r="27" ht="18.75">
      <c r="A27" s="247"/>
    </row>
    <row r="28" spans="1:6" ht="18.75">
      <c r="A28" s="247"/>
      <c r="B28" s="225"/>
      <c r="C28" s="225"/>
      <c r="D28" s="225"/>
      <c r="E28" s="225"/>
      <c r="F28" s="225"/>
    </row>
    <row r="29" spans="1:6" ht="18.75">
      <c r="A29" s="247"/>
      <c r="B29" s="250"/>
      <c r="C29" s="250"/>
      <c r="D29" s="250"/>
      <c r="E29" s="250"/>
      <c r="F29" s="250"/>
    </row>
    <row r="30" spans="1:11" ht="18.75">
      <c r="A30" s="247"/>
      <c r="G30" s="225"/>
      <c r="H30" s="225"/>
      <c r="I30" s="225"/>
      <c r="J30" s="225"/>
      <c r="K30" s="225"/>
    </row>
    <row r="31" ht="18.75">
      <c r="A31" s="247"/>
    </row>
    <row r="32" ht="18.75">
      <c r="A32" s="247"/>
    </row>
    <row r="33" ht="18.75">
      <c r="A33" s="247"/>
    </row>
    <row r="34" ht="18.75">
      <c r="A34" s="247"/>
    </row>
    <row r="35" ht="18.75">
      <c r="A35" s="247"/>
    </row>
    <row r="36" ht="18.75">
      <c r="A36" s="247"/>
    </row>
    <row r="37" ht="18.75">
      <c r="A37" s="247"/>
    </row>
    <row r="38" ht="18.75">
      <c r="A38" s="247"/>
    </row>
  </sheetData>
  <mergeCells count="12">
    <mergeCell ref="D14:D15"/>
    <mergeCell ref="B14:B15"/>
    <mergeCell ref="D2:D3"/>
    <mergeCell ref="A2:A3"/>
    <mergeCell ref="B2:B3"/>
    <mergeCell ref="C14:C15"/>
    <mergeCell ref="C2:C3"/>
    <mergeCell ref="A14:A15"/>
    <mergeCell ref="E2:E3"/>
    <mergeCell ref="F2:F3"/>
    <mergeCell ref="F14:F15"/>
    <mergeCell ref="E14:E15"/>
  </mergeCells>
  <printOptions/>
  <pageMargins left="0.79" right="0.8" top="0.99" bottom="0.99" header="0.512" footer="0.6"/>
  <pageSetup horizontalDpi="600" verticalDpi="600" orientation="portrait" paperSize="9" scale="76" r:id="rId1"/>
  <headerFooter alignWithMargins="0">
    <oddFooter>&amp;C－２４－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6"/>
  <sheetViews>
    <sheetView zoomScaleSheetLayoutView="100" workbookViewId="0" topLeftCell="A1">
      <pane xSplit="1" topLeftCell="B1" activePane="topRight" state="frozen"/>
      <selection pane="topLeft" activeCell="C29" sqref="C29"/>
      <selection pane="topRight" activeCell="E11" sqref="E11"/>
    </sheetView>
  </sheetViews>
  <sheetFormatPr defaultColWidth="9.00390625" defaultRowHeight="13.5"/>
  <cols>
    <col min="1" max="1" width="10.00390625" style="18" customWidth="1"/>
    <col min="2" max="9" width="9.625" style="18" customWidth="1"/>
    <col min="10" max="10" width="9.50390625" style="1" hidden="1" customWidth="1"/>
    <col min="11" max="16" width="9.50390625" style="18" customWidth="1"/>
    <col min="17" max="16384" width="9.00390625" style="18" customWidth="1"/>
  </cols>
  <sheetData>
    <row r="1" spans="1:10" s="6" customFormat="1" ht="22.5" customHeight="1">
      <c r="A1" s="5" t="s">
        <v>168</v>
      </c>
      <c r="I1" s="134" t="s">
        <v>74</v>
      </c>
      <c r="J1" s="2"/>
    </row>
    <row r="2" spans="1:9" ht="17.25" customHeight="1">
      <c r="A2" s="380" t="s">
        <v>75</v>
      </c>
      <c r="B2" s="382" t="s">
        <v>36</v>
      </c>
      <c r="C2" s="34">
        <v>9</v>
      </c>
      <c r="D2" s="34">
        <v>10</v>
      </c>
      <c r="E2" s="34">
        <v>11</v>
      </c>
      <c r="F2" s="34">
        <v>12</v>
      </c>
      <c r="G2" s="34">
        <v>13</v>
      </c>
      <c r="H2" s="34">
        <v>14</v>
      </c>
      <c r="I2" s="38">
        <v>15</v>
      </c>
    </row>
    <row r="3" spans="1:9" ht="32.25" customHeight="1">
      <c r="A3" s="381"/>
      <c r="B3" s="383"/>
      <c r="C3" s="35" t="s">
        <v>76</v>
      </c>
      <c r="D3" s="36" t="s">
        <v>37</v>
      </c>
      <c r="E3" s="35" t="s">
        <v>63</v>
      </c>
      <c r="F3" s="35" t="s">
        <v>64</v>
      </c>
      <c r="G3" s="35" t="s">
        <v>65</v>
      </c>
      <c r="H3" s="37" t="s">
        <v>77</v>
      </c>
      <c r="I3" s="39" t="s">
        <v>66</v>
      </c>
    </row>
    <row r="4" spans="1:10" s="6" customFormat="1" ht="20.25" customHeight="1">
      <c r="A4" s="43" t="s">
        <v>152</v>
      </c>
      <c r="B4" s="46">
        <f aca="true" t="shared" si="0" ref="B4:B10">J4+J16+J28</f>
        <v>433</v>
      </c>
      <c r="C4" s="46">
        <f aca="true" t="shared" si="1" ref="C4:I4">SUM(C5:C12)</f>
        <v>21</v>
      </c>
      <c r="D4" s="46">
        <f t="shared" si="1"/>
        <v>4</v>
      </c>
      <c r="E4" s="46">
        <f t="shared" si="1"/>
        <v>8</v>
      </c>
      <c r="F4" s="46">
        <f t="shared" si="1"/>
        <v>44</v>
      </c>
      <c r="G4" s="46">
        <f t="shared" si="1"/>
        <v>66</v>
      </c>
      <c r="H4" s="46">
        <f t="shared" si="1"/>
        <v>5</v>
      </c>
      <c r="I4" s="47">
        <f t="shared" si="1"/>
        <v>9</v>
      </c>
      <c r="J4" s="2">
        <f>SUM(C4:I4)</f>
        <v>157</v>
      </c>
    </row>
    <row r="5" spans="1:17" ht="20.25" customHeight="1">
      <c r="A5" s="42" t="s">
        <v>153</v>
      </c>
      <c r="B5" s="44">
        <f t="shared" si="0"/>
        <v>187</v>
      </c>
      <c r="C5" s="44">
        <v>8</v>
      </c>
      <c r="D5" s="44">
        <v>3</v>
      </c>
      <c r="E5" s="44">
        <v>2</v>
      </c>
      <c r="F5" s="44">
        <v>20</v>
      </c>
      <c r="G5" s="44">
        <v>45</v>
      </c>
      <c r="H5" s="44">
        <v>2</v>
      </c>
      <c r="I5" s="49">
        <v>3</v>
      </c>
      <c r="J5" s="1">
        <f>SUM(C5:I5)</f>
        <v>83</v>
      </c>
      <c r="Q5" s="19"/>
    </row>
    <row r="6" spans="1:17" ht="20.25" customHeight="1">
      <c r="A6" s="42" t="s">
        <v>154</v>
      </c>
      <c r="B6" s="44">
        <f t="shared" si="0"/>
        <v>107</v>
      </c>
      <c r="C6" s="44">
        <v>5</v>
      </c>
      <c r="D6" s="44" t="s">
        <v>115</v>
      </c>
      <c r="E6" s="44">
        <v>4</v>
      </c>
      <c r="F6" s="44">
        <v>11</v>
      </c>
      <c r="G6" s="44">
        <v>15</v>
      </c>
      <c r="H6" s="44">
        <v>1</v>
      </c>
      <c r="I6" s="49">
        <v>3</v>
      </c>
      <c r="J6" s="1">
        <f aca="true" t="shared" si="2" ref="J6:J12">SUM(C6:I6)</f>
        <v>39</v>
      </c>
      <c r="Q6" s="19"/>
    </row>
    <row r="7" spans="1:17" ht="20.25" customHeight="1">
      <c r="A7" s="42" t="s">
        <v>155</v>
      </c>
      <c r="B7" s="44">
        <f t="shared" si="0"/>
        <v>47</v>
      </c>
      <c r="C7" s="44" t="s">
        <v>2</v>
      </c>
      <c r="D7" s="44">
        <v>1</v>
      </c>
      <c r="E7" s="44">
        <v>1</v>
      </c>
      <c r="F7" s="44">
        <v>6</v>
      </c>
      <c r="G7" s="44">
        <v>4</v>
      </c>
      <c r="H7" s="44">
        <v>1</v>
      </c>
      <c r="I7" s="49">
        <v>1</v>
      </c>
      <c r="J7" s="1">
        <f t="shared" si="2"/>
        <v>14</v>
      </c>
      <c r="Q7" s="19"/>
    </row>
    <row r="8" spans="1:17" ht="20.25" customHeight="1">
      <c r="A8" s="310" t="s">
        <v>156</v>
      </c>
      <c r="B8" s="44">
        <f t="shared" si="0"/>
        <v>67</v>
      </c>
      <c r="C8" s="44">
        <v>6</v>
      </c>
      <c r="D8" s="44" t="s">
        <v>2</v>
      </c>
      <c r="E8" s="44">
        <v>1</v>
      </c>
      <c r="F8" s="44">
        <v>7</v>
      </c>
      <c r="G8" s="44">
        <v>1</v>
      </c>
      <c r="H8" s="44">
        <v>1</v>
      </c>
      <c r="I8" s="49">
        <v>2</v>
      </c>
      <c r="J8" s="1">
        <f t="shared" si="2"/>
        <v>18</v>
      </c>
      <c r="Q8" s="19"/>
    </row>
    <row r="9" spans="1:17" ht="20.25" customHeight="1">
      <c r="A9" s="310" t="s">
        <v>251</v>
      </c>
      <c r="B9" s="44">
        <f t="shared" si="0"/>
        <v>11</v>
      </c>
      <c r="C9" s="44">
        <v>2</v>
      </c>
      <c r="D9" s="44" t="s">
        <v>2</v>
      </c>
      <c r="E9" s="44" t="s">
        <v>2</v>
      </c>
      <c r="F9" s="44" t="s">
        <v>115</v>
      </c>
      <c r="G9" s="44">
        <v>1</v>
      </c>
      <c r="H9" s="44" t="s">
        <v>2</v>
      </c>
      <c r="I9" s="49" t="s">
        <v>2</v>
      </c>
      <c r="J9" s="1">
        <f t="shared" si="2"/>
        <v>3</v>
      </c>
      <c r="Q9" s="19"/>
    </row>
    <row r="10" spans="1:17" ht="20.25" customHeight="1">
      <c r="A10" s="310" t="s">
        <v>252</v>
      </c>
      <c r="B10" s="44">
        <f t="shared" si="0"/>
        <v>6</v>
      </c>
      <c r="C10" s="44" t="s">
        <v>115</v>
      </c>
      <c r="D10" s="44" t="s">
        <v>2</v>
      </c>
      <c r="E10" s="44" t="s">
        <v>2</v>
      </c>
      <c r="F10" s="44" t="s">
        <v>2</v>
      </c>
      <c r="G10" s="44" t="s">
        <v>115</v>
      </c>
      <c r="H10" s="44" t="s">
        <v>115</v>
      </c>
      <c r="I10" s="49" t="s">
        <v>115</v>
      </c>
      <c r="J10" s="1">
        <f t="shared" si="2"/>
        <v>0</v>
      </c>
      <c r="Q10" s="19"/>
    </row>
    <row r="11" spans="1:17" ht="20.25" customHeight="1">
      <c r="A11" s="42" t="s">
        <v>157</v>
      </c>
      <c r="B11" s="44">
        <f>J11+J23+J35</f>
        <v>7</v>
      </c>
      <c r="C11" s="44" t="s">
        <v>2</v>
      </c>
      <c r="D11" s="44" t="s">
        <v>2</v>
      </c>
      <c r="E11" s="44" t="s">
        <v>2</v>
      </c>
      <c r="F11" s="44" t="s">
        <v>2</v>
      </c>
      <c r="G11" s="44" t="s">
        <v>2</v>
      </c>
      <c r="H11" s="44" t="s">
        <v>2</v>
      </c>
      <c r="I11" s="49" t="s">
        <v>2</v>
      </c>
      <c r="J11" s="1">
        <f t="shared" si="2"/>
        <v>0</v>
      </c>
      <c r="Q11" s="19"/>
    </row>
    <row r="12" spans="1:17" ht="20.25" customHeight="1">
      <c r="A12" s="41" t="s">
        <v>78</v>
      </c>
      <c r="B12" s="53">
        <f>J12+J24+J36</f>
        <v>1</v>
      </c>
      <c r="C12" s="45" t="s">
        <v>2</v>
      </c>
      <c r="D12" s="45" t="s">
        <v>2</v>
      </c>
      <c r="E12" s="45" t="s">
        <v>2</v>
      </c>
      <c r="F12" s="45" t="s">
        <v>2</v>
      </c>
      <c r="G12" s="45" t="s">
        <v>2</v>
      </c>
      <c r="H12" s="45" t="s">
        <v>2</v>
      </c>
      <c r="I12" s="52" t="s">
        <v>2</v>
      </c>
      <c r="J12" s="1">
        <f t="shared" si="2"/>
        <v>0</v>
      </c>
      <c r="Q12" s="19"/>
    </row>
    <row r="13" spans="1:17" ht="22.5" customHeight="1">
      <c r="A13" s="4"/>
      <c r="B13" s="19"/>
      <c r="C13" s="19"/>
      <c r="D13" s="19"/>
      <c r="E13" s="19"/>
      <c r="F13" s="19"/>
      <c r="G13" s="19"/>
      <c r="H13" s="19"/>
      <c r="I13" s="19"/>
      <c r="J13" s="50"/>
      <c r="K13" s="3"/>
      <c r="L13" s="3"/>
      <c r="M13" s="3"/>
      <c r="N13" s="3"/>
      <c r="O13" s="3"/>
      <c r="P13" s="3"/>
      <c r="Q13" s="19"/>
    </row>
    <row r="14" spans="1:9" ht="17.25" customHeight="1">
      <c r="A14" s="380" t="s">
        <v>75</v>
      </c>
      <c r="B14" s="34">
        <v>16</v>
      </c>
      <c r="C14" s="34">
        <v>17</v>
      </c>
      <c r="D14" s="34">
        <v>18</v>
      </c>
      <c r="E14" s="34">
        <v>19</v>
      </c>
      <c r="F14" s="34">
        <v>21</v>
      </c>
      <c r="G14" s="34">
        <v>22</v>
      </c>
      <c r="H14" s="34">
        <v>23</v>
      </c>
      <c r="I14" s="38">
        <v>24</v>
      </c>
    </row>
    <row r="15" spans="1:9" ht="32.25" customHeight="1">
      <c r="A15" s="381"/>
      <c r="B15" s="36" t="s">
        <v>67</v>
      </c>
      <c r="C15" s="37" t="s">
        <v>79</v>
      </c>
      <c r="D15" s="36" t="s">
        <v>38</v>
      </c>
      <c r="E15" s="36" t="s">
        <v>39</v>
      </c>
      <c r="F15" s="37" t="s">
        <v>80</v>
      </c>
      <c r="G15" s="36" t="s">
        <v>81</v>
      </c>
      <c r="H15" s="36" t="s">
        <v>68</v>
      </c>
      <c r="I15" s="40" t="s">
        <v>69</v>
      </c>
    </row>
    <row r="16" spans="1:10" s="6" customFormat="1" ht="20.25" customHeight="1">
      <c r="A16" s="43" t="s">
        <v>158</v>
      </c>
      <c r="B16" s="46">
        <f>SUM(B17:B24)</f>
        <v>7</v>
      </c>
      <c r="C16" s="46">
        <v>1</v>
      </c>
      <c r="D16" s="46">
        <f aca="true" t="shared" si="3" ref="D16:I16">SUM(D17:D24)</f>
        <v>42</v>
      </c>
      <c r="E16" s="46">
        <f t="shared" si="3"/>
        <v>4</v>
      </c>
      <c r="F16" s="46">
        <f t="shared" si="3"/>
        <v>14</v>
      </c>
      <c r="G16" s="46">
        <f t="shared" si="3"/>
        <v>5</v>
      </c>
      <c r="H16" s="46">
        <f t="shared" si="3"/>
        <v>9</v>
      </c>
      <c r="I16" s="47">
        <f t="shared" si="3"/>
        <v>66</v>
      </c>
      <c r="J16" s="2">
        <f>SUM(B16:I16)</f>
        <v>148</v>
      </c>
    </row>
    <row r="17" spans="1:10" ht="20.25" customHeight="1">
      <c r="A17" s="42" t="s">
        <v>0</v>
      </c>
      <c r="B17" s="44">
        <v>1</v>
      </c>
      <c r="C17" s="44">
        <v>1</v>
      </c>
      <c r="D17" s="44">
        <v>8</v>
      </c>
      <c r="E17" s="44">
        <v>1</v>
      </c>
      <c r="F17" s="44">
        <v>3</v>
      </c>
      <c r="G17" s="44">
        <v>2</v>
      </c>
      <c r="H17" s="48">
        <v>2</v>
      </c>
      <c r="I17" s="49">
        <v>33</v>
      </c>
      <c r="J17" s="2">
        <f aca="true" t="shared" si="4" ref="J17:J24">SUM(B17:I17)</f>
        <v>51</v>
      </c>
    </row>
    <row r="18" spans="1:10" ht="20.25" customHeight="1">
      <c r="A18" s="42" t="s">
        <v>159</v>
      </c>
      <c r="B18" s="44">
        <v>2</v>
      </c>
      <c r="C18" s="44" t="s">
        <v>2</v>
      </c>
      <c r="D18" s="44">
        <v>11</v>
      </c>
      <c r="E18" s="44">
        <v>1</v>
      </c>
      <c r="F18" s="44">
        <v>3</v>
      </c>
      <c r="G18" s="44">
        <v>3</v>
      </c>
      <c r="H18" s="60">
        <v>3</v>
      </c>
      <c r="I18" s="49">
        <v>18</v>
      </c>
      <c r="J18" s="2">
        <f t="shared" si="4"/>
        <v>41</v>
      </c>
    </row>
    <row r="19" spans="1:10" ht="20.25" customHeight="1">
      <c r="A19" s="42" t="s">
        <v>160</v>
      </c>
      <c r="B19" s="44" t="s">
        <v>2</v>
      </c>
      <c r="C19" s="44" t="s">
        <v>2</v>
      </c>
      <c r="D19" s="44">
        <v>6</v>
      </c>
      <c r="E19" s="44" t="s">
        <v>2</v>
      </c>
      <c r="F19" s="44">
        <v>3</v>
      </c>
      <c r="G19" s="44" t="s">
        <v>2</v>
      </c>
      <c r="H19" s="44">
        <v>1</v>
      </c>
      <c r="I19" s="50">
        <v>5</v>
      </c>
      <c r="J19" s="2">
        <f t="shared" si="4"/>
        <v>15</v>
      </c>
    </row>
    <row r="20" spans="1:10" ht="20.25" customHeight="1">
      <c r="A20" s="310" t="s">
        <v>161</v>
      </c>
      <c r="B20" s="44" t="s">
        <v>2</v>
      </c>
      <c r="C20" s="44" t="s">
        <v>2</v>
      </c>
      <c r="D20" s="44">
        <v>13</v>
      </c>
      <c r="E20" s="44">
        <v>1</v>
      </c>
      <c r="F20" s="44">
        <v>5</v>
      </c>
      <c r="G20" s="44" t="s">
        <v>2</v>
      </c>
      <c r="H20" s="44">
        <v>1</v>
      </c>
      <c r="I20" s="49">
        <v>9</v>
      </c>
      <c r="J20" s="2">
        <f t="shared" si="4"/>
        <v>29</v>
      </c>
    </row>
    <row r="21" spans="1:10" ht="20.25" customHeight="1">
      <c r="A21" s="310" t="s">
        <v>251</v>
      </c>
      <c r="B21" s="44" t="s">
        <v>115</v>
      </c>
      <c r="C21" s="44" t="s">
        <v>2</v>
      </c>
      <c r="D21" s="44">
        <v>2</v>
      </c>
      <c r="E21" s="44">
        <v>1</v>
      </c>
      <c r="F21" s="44" t="s">
        <v>2</v>
      </c>
      <c r="G21" s="44" t="s">
        <v>2</v>
      </c>
      <c r="H21" s="60" t="s">
        <v>115</v>
      </c>
      <c r="I21" s="61" t="s">
        <v>115</v>
      </c>
      <c r="J21" s="2">
        <f t="shared" si="4"/>
        <v>3</v>
      </c>
    </row>
    <row r="22" spans="1:10" ht="20.25" customHeight="1">
      <c r="A22" s="310" t="s">
        <v>252</v>
      </c>
      <c r="B22" s="44">
        <v>2</v>
      </c>
      <c r="C22" s="44" t="s">
        <v>2</v>
      </c>
      <c r="D22" s="44">
        <v>1</v>
      </c>
      <c r="E22" s="44" t="s">
        <v>115</v>
      </c>
      <c r="F22" s="44" t="s">
        <v>115</v>
      </c>
      <c r="G22" s="44" t="s">
        <v>115</v>
      </c>
      <c r="H22" s="60">
        <v>1</v>
      </c>
      <c r="I22" s="61">
        <v>1</v>
      </c>
      <c r="J22" s="2">
        <f t="shared" si="4"/>
        <v>5</v>
      </c>
    </row>
    <row r="23" spans="1:10" ht="20.25" customHeight="1">
      <c r="A23" s="42" t="s">
        <v>162</v>
      </c>
      <c r="B23" s="44">
        <v>2</v>
      </c>
      <c r="C23" s="44" t="s">
        <v>2</v>
      </c>
      <c r="D23" s="44">
        <v>1</v>
      </c>
      <c r="E23" s="44" t="s">
        <v>2</v>
      </c>
      <c r="F23" s="44" t="s">
        <v>2</v>
      </c>
      <c r="G23" s="44" t="s">
        <v>2</v>
      </c>
      <c r="H23" s="60">
        <v>1</v>
      </c>
      <c r="I23" s="49" t="s">
        <v>2</v>
      </c>
      <c r="J23" s="2">
        <f t="shared" si="4"/>
        <v>4</v>
      </c>
    </row>
    <row r="24" spans="1:10" ht="20.25" customHeight="1">
      <c r="A24" s="41" t="s">
        <v>78</v>
      </c>
      <c r="B24" s="45" t="s">
        <v>2</v>
      </c>
      <c r="C24" s="45" t="s">
        <v>2</v>
      </c>
      <c r="D24" s="45" t="s">
        <v>2</v>
      </c>
      <c r="E24" s="45" t="s">
        <v>2</v>
      </c>
      <c r="F24" s="45" t="s">
        <v>2</v>
      </c>
      <c r="G24" s="45" t="s">
        <v>2</v>
      </c>
      <c r="H24" s="51" t="s">
        <v>2</v>
      </c>
      <c r="I24" s="52" t="s">
        <v>2</v>
      </c>
      <c r="J24" s="2">
        <f t="shared" si="4"/>
        <v>0</v>
      </c>
    </row>
    <row r="25" ht="22.5" customHeight="1"/>
    <row r="26" spans="1:9" ht="17.25" customHeight="1">
      <c r="A26" s="380" t="s">
        <v>75</v>
      </c>
      <c r="B26" s="34">
        <v>25</v>
      </c>
      <c r="C26" s="34">
        <v>26</v>
      </c>
      <c r="D26" s="34">
        <v>27</v>
      </c>
      <c r="E26" s="34">
        <v>28</v>
      </c>
      <c r="F26" s="34">
        <v>29</v>
      </c>
      <c r="G26" s="34">
        <v>30</v>
      </c>
      <c r="H26" s="38">
        <v>31</v>
      </c>
      <c r="I26" s="189">
        <v>32</v>
      </c>
    </row>
    <row r="27" spans="1:9" ht="32.25" customHeight="1">
      <c r="A27" s="381"/>
      <c r="B27" s="35" t="s">
        <v>235</v>
      </c>
      <c r="C27" s="35" t="s">
        <v>193</v>
      </c>
      <c r="D27" s="35" t="s">
        <v>194</v>
      </c>
      <c r="E27" s="35" t="s">
        <v>72</v>
      </c>
      <c r="F27" s="35" t="s">
        <v>70</v>
      </c>
      <c r="G27" s="35" t="s">
        <v>71</v>
      </c>
      <c r="H27" s="39" t="s">
        <v>73</v>
      </c>
      <c r="I27" s="188" t="s">
        <v>61</v>
      </c>
    </row>
    <row r="28" spans="1:10" s="6" customFormat="1" ht="20.25" customHeight="1">
      <c r="A28" s="43" t="s">
        <v>163</v>
      </c>
      <c r="B28" s="46">
        <f>SUM(B29:B36)</f>
        <v>17</v>
      </c>
      <c r="C28" s="46">
        <f aca="true" t="shared" si="5" ref="C28:I28">SUM(C29:C36)</f>
        <v>23</v>
      </c>
      <c r="D28" s="46">
        <f t="shared" si="5"/>
        <v>12</v>
      </c>
      <c r="E28" s="46">
        <f t="shared" si="5"/>
        <v>17</v>
      </c>
      <c r="F28" s="46">
        <f t="shared" si="5"/>
        <v>13</v>
      </c>
      <c r="G28" s="46">
        <f t="shared" si="5"/>
        <v>4</v>
      </c>
      <c r="H28" s="47">
        <f t="shared" si="5"/>
        <v>34</v>
      </c>
      <c r="I28" s="47">
        <f t="shared" si="5"/>
        <v>8</v>
      </c>
      <c r="J28" s="2">
        <f>SUM(B28:I28)</f>
        <v>128</v>
      </c>
    </row>
    <row r="29" spans="1:10" ht="20.25" customHeight="1">
      <c r="A29" s="42" t="s">
        <v>0</v>
      </c>
      <c r="B29" s="44">
        <v>8</v>
      </c>
      <c r="C29" s="44">
        <v>14</v>
      </c>
      <c r="D29" s="44">
        <v>4</v>
      </c>
      <c r="E29" s="44">
        <v>6</v>
      </c>
      <c r="F29" s="44">
        <v>5</v>
      </c>
      <c r="G29" s="44" t="s">
        <v>2</v>
      </c>
      <c r="H29" s="49">
        <v>14</v>
      </c>
      <c r="I29" s="187">
        <v>2</v>
      </c>
      <c r="J29" s="2">
        <f>SUM(B29:I29)</f>
        <v>53</v>
      </c>
    </row>
    <row r="30" spans="1:10" ht="20.25" customHeight="1">
      <c r="A30" s="42" t="s">
        <v>164</v>
      </c>
      <c r="B30" s="44">
        <v>4</v>
      </c>
      <c r="C30" s="44">
        <v>6</v>
      </c>
      <c r="D30" s="44">
        <v>4</v>
      </c>
      <c r="E30" s="44">
        <v>2</v>
      </c>
      <c r="F30" s="44">
        <v>3</v>
      </c>
      <c r="G30" s="44" t="s">
        <v>2</v>
      </c>
      <c r="H30" s="49">
        <v>6</v>
      </c>
      <c r="I30" s="187">
        <v>2</v>
      </c>
      <c r="J30" s="2">
        <f>SUM(B30:I30)</f>
        <v>27</v>
      </c>
    </row>
    <row r="31" spans="1:10" ht="20.25" customHeight="1">
      <c r="A31" s="42" t="s">
        <v>165</v>
      </c>
      <c r="B31" s="44">
        <v>3</v>
      </c>
      <c r="C31" s="44">
        <v>1</v>
      </c>
      <c r="D31" s="44">
        <v>1</v>
      </c>
      <c r="E31" s="44">
        <v>4</v>
      </c>
      <c r="F31" s="44">
        <v>2</v>
      </c>
      <c r="G31" s="50">
        <v>1</v>
      </c>
      <c r="H31" s="49">
        <v>4</v>
      </c>
      <c r="I31" s="187">
        <v>2</v>
      </c>
      <c r="J31" s="2">
        <f>SUM(B31:I31)</f>
        <v>18</v>
      </c>
    </row>
    <row r="32" spans="1:10" ht="20.25" customHeight="1">
      <c r="A32" s="310" t="s">
        <v>166</v>
      </c>
      <c r="B32" s="44">
        <v>2</v>
      </c>
      <c r="C32" s="44">
        <v>2</v>
      </c>
      <c r="D32" s="44">
        <v>2</v>
      </c>
      <c r="E32" s="44">
        <v>3</v>
      </c>
      <c r="F32" s="44" t="s">
        <v>2</v>
      </c>
      <c r="G32" s="44">
        <v>3</v>
      </c>
      <c r="H32" s="49">
        <v>6</v>
      </c>
      <c r="I32" s="187">
        <v>2</v>
      </c>
      <c r="J32" s="2">
        <f>SUM(B32:I32)</f>
        <v>20</v>
      </c>
    </row>
    <row r="33" spans="1:10" ht="20.25" customHeight="1">
      <c r="A33" s="310" t="s">
        <v>251</v>
      </c>
      <c r="B33" s="44" t="s">
        <v>115</v>
      </c>
      <c r="C33" s="44" t="s">
        <v>2</v>
      </c>
      <c r="D33" s="44" t="s">
        <v>2</v>
      </c>
      <c r="E33" s="44">
        <v>1</v>
      </c>
      <c r="F33" s="44">
        <v>2</v>
      </c>
      <c r="G33" s="44" t="s">
        <v>2</v>
      </c>
      <c r="H33" s="49">
        <v>2</v>
      </c>
      <c r="I33" s="49" t="s">
        <v>2</v>
      </c>
      <c r="J33" s="2">
        <f>SUM(B33:H33)</f>
        <v>5</v>
      </c>
    </row>
    <row r="34" spans="1:10" ht="20.25" customHeight="1">
      <c r="A34" s="310" t="s">
        <v>252</v>
      </c>
      <c r="B34" s="44" t="s">
        <v>115</v>
      </c>
      <c r="C34" s="44" t="s">
        <v>115</v>
      </c>
      <c r="D34" s="44" t="s">
        <v>115</v>
      </c>
      <c r="E34" s="44">
        <v>1</v>
      </c>
      <c r="F34" s="44" t="s">
        <v>115</v>
      </c>
      <c r="G34" s="49" t="s">
        <v>115</v>
      </c>
      <c r="H34" s="49" t="s">
        <v>115</v>
      </c>
      <c r="I34" s="49" t="s">
        <v>115</v>
      </c>
      <c r="J34" s="2">
        <f>SUM(B34:H34)</f>
        <v>1</v>
      </c>
    </row>
    <row r="35" spans="1:10" ht="20.25" customHeight="1">
      <c r="A35" s="310" t="s">
        <v>167</v>
      </c>
      <c r="B35" s="44" t="s">
        <v>2</v>
      </c>
      <c r="C35" s="44" t="s">
        <v>2</v>
      </c>
      <c r="D35" s="44" t="s">
        <v>2</v>
      </c>
      <c r="E35" s="44" t="s">
        <v>115</v>
      </c>
      <c r="F35" s="44">
        <v>1</v>
      </c>
      <c r="G35" s="49" t="s">
        <v>2</v>
      </c>
      <c r="H35" s="49">
        <v>2</v>
      </c>
      <c r="I35" s="49" t="s">
        <v>2</v>
      </c>
      <c r="J35" s="2">
        <f>SUM(B35:H35)</f>
        <v>3</v>
      </c>
    </row>
    <row r="36" spans="1:10" ht="20.25" customHeight="1">
      <c r="A36" s="41" t="s">
        <v>78</v>
      </c>
      <c r="B36" s="45" t="s">
        <v>2</v>
      </c>
      <c r="C36" s="45" t="s">
        <v>2</v>
      </c>
      <c r="D36" s="45">
        <v>1</v>
      </c>
      <c r="E36" s="45" t="s">
        <v>2</v>
      </c>
      <c r="F36" s="45" t="s">
        <v>2</v>
      </c>
      <c r="G36" s="45" t="s">
        <v>2</v>
      </c>
      <c r="H36" s="52" t="s">
        <v>2</v>
      </c>
      <c r="I36" s="52" t="s">
        <v>2</v>
      </c>
      <c r="J36" s="2">
        <f>SUM(B36:H36)</f>
        <v>1</v>
      </c>
    </row>
  </sheetData>
  <mergeCells count="4">
    <mergeCell ref="A14:A15"/>
    <mergeCell ref="A2:A3"/>
    <mergeCell ref="B2:B3"/>
    <mergeCell ref="A26:A27"/>
  </mergeCells>
  <printOptions/>
  <pageMargins left="0.79" right="0.8" top="0.97" bottom="0.97" header="0.512" footer="0.512"/>
  <pageSetup horizontalDpi="300" verticalDpi="300" orientation="portrait" paperSize="9" scale="92" r:id="rId1"/>
  <headerFooter alignWithMargins="0">
    <oddFooter>&amp;C－２５－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8"/>
  <sheetViews>
    <sheetView zoomScale="80" zoomScaleNormal="80" zoomScaleSheetLayoutView="75" workbookViewId="0" topLeftCell="A1">
      <pane ySplit="5" topLeftCell="BM6" activePane="bottomLeft" state="frozen"/>
      <selection pane="topLeft" activeCell="C29" sqref="C29"/>
      <selection pane="bottomLeft" activeCell="I24" sqref="I24"/>
    </sheetView>
  </sheetViews>
  <sheetFormatPr defaultColWidth="9.00390625" defaultRowHeight="35.25" customHeight="1"/>
  <cols>
    <col min="1" max="1" width="3.25390625" style="8" customWidth="1"/>
    <col min="2" max="2" width="11.125" style="8" customWidth="1"/>
    <col min="3" max="3" width="8.50390625" style="8" customWidth="1"/>
    <col min="4" max="4" width="9.75390625" style="8" customWidth="1"/>
    <col min="5" max="9" width="7.625" style="8" customWidth="1"/>
    <col min="10" max="10" width="9.75390625" style="9" customWidth="1"/>
    <col min="11" max="15" width="7.625" style="8" customWidth="1"/>
    <col min="16" max="18" width="10.125" style="8" customWidth="1"/>
    <col min="19" max="16384" width="9.00390625" style="8" customWidth="1"/>
  </cols>
  <sheetData>
    <row r="1" spans="1:10" s="169" customFormat="1" ht="35.25" customHeight="1">
      <c r="A1" s="128" t="s">
        <v>125</v>
      </c>
      <c r="B1" s="128"/>
      <c r="C1" s="128"/>
      <c r="J1" s="171"/>
    </row>
    <row r="2" spans="1:15" ht="35.25" customHeight="1">
      <c r="A2" s="400" t="s">
        <v>59</v>
      </c>
      <c r="B2" s="401"/>
      <c r="C2" s="406" t="s">
        <v>53</v>
      </c>
      <c r="D2" s="395" t="s">
        <v>42</v>
      </c>
      <c r="E2" s="324"/>
      <c r="F2" s="324"/>
      <c r="G2" s="324"/>
      <c r="H2" s="324"/>
      <c r="I2" s="325"/>
      <c r="J2" s="384" t="s">
        <v>43</v>
      </c>
      <c r="K2" s="385"/>
      <c r="L2" s="385"/>
      <c r="M2" s="385"/>
      <c r="N2" s="385"/>
      <c r="O2" s="385"/>
    </row>
    <row r="3" spans="1:15" ht="35.25" customHeight="1">
      <c r="A3" s="402"/>
      <c r="B3" s="403"/>
      <c r="C3" s="407"/>
      <c r="D3" s="388" t="s">
        <v>60</v>
      </c>
      <c r="E3" s="396" t="s">
        <v>44</v>
      </c>
      <c r="F3" s="397"/>
      <c r="G3" s="388" t="s">
        <v>51</v>
      </c>
      <c r="H3" s="390" t="s">
        <v>49</v>
      </c>
      <c r="I3" s="388" t="s">
        <v>50</v>
      </c>
      <c r="J3" s="393" t="s">
        <v>60</v>
      </c>
      <c r="K3" s="390" t="s">
        <v>46</v>
      </c>
      <c r="L3" s="391" t="s">
        <v>191</v>
      </c>
      <c r="M3" s="390" t="s">
        <v>114</v>
      </c>
      <c r="N3" s="388" t="s">
        <v>47</v>
      </c>
      <c r="O3" s="386" t="s">
        <v>61</v>
      </c>
    </row>
    <row r="4" spans="1:15" ht="35.25" customHeight="1">
      <c r="A4" s="404"/>
      <c r="B4" s="405"/>
      <c r="C4" s="129" t="s">
        <v>54</v>
      </c>
      <c r="D4" s="389"/>
      <c r="E4" s="130" t="s">
        <v>45</v>
      </c>
      <c r="F4" s="130" t="s">
        <v>48</v>
      </c>
      <c r="G4" s="389"/>
      <c r="H4" s="327"/>
      <c r="I4" s="389"/>
      <c r="J4" s="394"/>
      <c r="K4" s="327"/>
      <c r="L4" s="392"/>
      <c r="M4" s="327"/>
      <c r="N4" s="389"/>
      <c r="O4" s="387"/>
    </row>
    <row r="5" spans="1:16" s="7" customFormat="1" ht="28.5" customHeight="1">
      <c r="A5" s="398" t="s">
        <v>255</v>
      </c>
      <c r="B5" s="399"/>
      <c r="C5" s="273">
        <f>SUM(C7:C30)</f>
        <v>92</v>
      </c>
      <c r="D5" s="273">
        <v>30825</v>
      </c>
      <c r="E5" s="273">
        <v>89</v>
      </c>
      <c r="F5" s="273">
        <v>523</v>
      </c>
      <c r="G5" s="273">
        <v>16211</v>
      </c>
      <c r="H5" s="273">
        <v>127</v>
      </c>
      <c r="I5" s="273">
        <v>13875</v>
      </c>
      <c r="J5" s="273">
        <v>30825</v>
      </c>
      <c r="K5" s="273">
        <v>817</v>
      </c>
      <c r="L5" s="273">
        <v>235</v>
      </c>
      <c r="M5" s="273">
        <v>11740</v>
      </c>
      <c r="N5" s="273">
        <v>16163</v>
      </c>
      <c r="O5" s="274">
        <v>1870</v>
      </c>
      <c r="P5" s="58"/>
    </row>
    <row r="6" spans="1:16" s="7" customFormat="1" ht="28.5" customHeight="1">
      <c r="A6" s="131"/>
      <c r="B6" s="131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5"/>
      <c r="P6" s="58"/>
    </row>
    <row r="7" spans="1:16" ht="28.5" customHeight="1">
      <c r="A7" s="28">
        <v>9</v>
      </c>
      <c r="B7" s="122" t="s">
        <v>23</v>
      </c>
      <c r="C7" s="276">
        <v>8</v>
      </c>
      <c r="D7" s="277">
        <v>655</v>
      </c>
      <c r="E7" s="276" t="s">
        <v>2</v>
      </c>
      <c r="F7" s="277">
        <v>92</v>
      </c>
      <c r="G7" s="276">
        <v>563</v>
      </c>
      <c r="H7" s="276" t="s">
        <v>137</v>
      </c>
      <c r="I7" s="276" t="s">
        <v>137</v>
      </c>
      <c r="J7" s="276">
        <v>655</v>
      </c>
      <c r="K7" s="276">
        <v>44</v>
      </c>
      <c r="L7" s="276">
        <v>209</v>
      </c>
      <c r="M7" s="277">
        <v>211</v>
      </c>
      <c r="N7" s="277">
        <v>149</v>
      </c>
      <c r="O7" s="278">
        <v>42</v>
      </c>
      <c r="P7" s="14"/>
    </row>
    <row r="8" spans="1:16" ht="28.5" customHeight="1">
      <c r="A8" s="28">
        <v>10</v>
      </c>
      <c r="B8" s="190" t="s">
        <v>24</v>
      </c>
      <c r="C8" s="276" t="s">
        <v>2</v>
      </c>
      <c r="D8" s="276" t="s">
        <v>2</v>
      </c>
      <c r="E8" s="276" t="s">
        <v>2</v>
      </c>
      <c r="F8" s="276" t="s">
        <v>2</v>
      </c>
      <c r="G8" s="276" t="s">
        <v>2</v>
      </c>
      <c r="H8" s="276" t="s">
        <v>2</v>
      </c>
      <c r="I8" s="276" t="s">
        <v>2</v>
      </c>
      <c r="J8" s="276" t="s">
        <v>2</v>
      </c>
      <c r="K8" s="276" t="s">
        <v>2</v>
      </c>
      <c r="L8" s="276" t="s">
        <v>2</v>
      </c>
      <c r="M8" s="276" t="s">
        <v>2</v>
      </c>
      <c r="N8" s="276" t="s">
        <v>2</v>
      </c>
      <c r="O8" s="279" t="s">
        <v>2</v>
      </c>
      <c r="P8" s="14"/>
    </row>
    <row r="9" spans="1:16" ht="28.5" customHeight="1">
      <c r="A9" s="28">
        <v>11</v>
      </c>
      <c r="B9" s="122" t="s">
        <v>256</v>
      </c>
      <c r="C9" s="276">
        <v>1</v>
      </c>
      <c r="D9" s="277" t="s">
        <v>257</v>
      </c>
      <c r="E9" s="277" t="s">
        <v>257</v>
      </c>
      <c r="F9" s="276" t="s">
        <v>2</v>
      </c>
      <c r="G9" s="276" t="s">
        <v>2</v>
      </c>
      <c r="H9" s="276" t="s">
        <v>2</v>
      </c>
      <c r="I9" s="276" t="s">
        <v>2</v>
      </c>
      <c r="J9" s="277" t="s">
        <v>257</v>
      </c>
      <c r="K9" s="276" t="s">
        <v>2</v>
      </c>
      <c r="L9" s="276" t="s">
        <v>2</v>
      </c>
      <c r="M9" s="276" t="s">
        <v>2</v>
      </c>
      <c r="N9" s="276" t="s">
        <v>2</v>
      </c>
      <c r="O9" s="278" t="s">
        <v>257</v>
      </c>
      <c r="P9" s="14"/>
    </row>
    <row r="10" spans="1:16" ht="28.5" customHeight="1">
      <c r="A10" s="28">
        <v>12</v>
      </c>
      <c r="B10" s="122" t="s">
        <v>258</v>
      </c>
      <c r="C10" s="276">
        <v>7</v>
      </c>
      <c r="D10" s="277">
        <f>SUM(E10:I10)</f>
        <v>54</v>
      </c>
      <c r="E10" s="276" t="s">
        <v>2</v>
      </c>
      <c r="F10" s="277">
        <v>11</v>
      </c>
      <c r="G10" s="277">
        <v>43</v>
      </c>
      <c r="H10" s="277" t="s">
        <v>137</v>
      </c>
      <c r="I10" s="276" t="s">
        <v>2</v>
      </c>
      <c r="J10" s="276">
        <f>SUM(K10:O10)</f>
        <v>54</v>
      </c>
      <c r="K10" s="277">
        <v>27</v>
      </c>
      <c r="L10" s="276" t="s">
        <v>2</v>
      </c>
      <c r="M10" s="276" t="s">
        <v>2</v>
      </c>
      <c r="N10" s="277">
        <v>6</v>
      </c>
      <c r="O10" s="303">
        <v>21</v>
      </c>
      <c r="P10" s="14"/>
    </row>
    <row r="11" spans="1:16" ht="28.5" customHeight="1">
      <c r="A11" s="28">
        <v>13</v>
      </c>
      <c r="B11" s="122" t="s">
        <v>259</v>
      </c>
      <c r="C11" s="276">
        <v>2</v>
      </c>
      <c r="D11" s="277" t="s">
        <v>260</v>
      </c>
      <c r="E11" s="276" t="s">
        <v>2</v>
      </c>
      <c r="F11" s="277" t="s">
        <v>260</v>
      </c>
      <c r="G11" s="277" t="s">
        <v>260</v>
      </c>
      <c r="H11" s="276" t="s">
        <v>261</v>
      </c>
      <c r="I11" s="276" t="s">
        <v>261</v>
      </c>
      <c r="J11" s="277" t="s">
        <v>260</v>
      </c>
      <c r="K11" s="277" t="s">
        <v>260</v>
      </c>
      <c r="L11" s="276" t="s">
        <v>261</v>
      </c>
      <c r="M11" s="277" t="s">
        <v>260</v>
      </c>
      <c r="N11" s="276" t="s">
        <v>261</v>
      </c>
      <c r="O11" s="278" t="s">
        <v>260</v>
      </c>
      <c r="P11" s="14"/>
    </row>
    <row r="12" spans="1:16" ht="28.5" customHeight="1">
      <c r="A12" s="28">
        <v>14</v>
      </c>
      <c r="B12" s="122" t="s">
        <v>25</v>
      </c>
      <c r="C12" s="276">
        <v>1</v>
      </c>
      <c r="D12" s="277" t="s">
        <v>260</v>
      </c>
      <c r="E12" s="276" t="s">
        <v>2</v>
      </c>
      <c r="F12" s="277" t="s">
        <v>260</v>
      </c>
      <c r="G12" s="276" t="s">
        <v>2</v>
      </c>
      <c r="H12" s="276" t="s">
        <v>2</v>
      </c>
      <c r="I12" s="276" t="s">
        <v>2</v>
      </c>
      <c r="J12" s="277" t="s">
        <v>260</v>
      </c>
      <c r="K12" s="276" t="s">
        <v>2</v>
      </c>
      <c r="L12" s="276" t="s">
        <v>2</v>
      </c>
      <c r="M12" s="276" t="s">
        <v>2</v>
      </c>
      <c r="N12" s="276" t="s">
        <v>2</v>
      </c>
      <c r="O12" s="278" t="s">
        <v>260</v>
      </c>
      <c r="P12" s="14"/>
    </row>
    <row r="13" spans="1:16" ht="28.5" customHeight="1">
      <c r="A13" s="28">
        <v>15</v>
      </c>
      <c r="B13" s="122" t="s">
        <v>26</v>
      </c>
      <c r="C13" s="276">
        <v>2</v>
      </c>
      <c r="D13" s="277" t="s">
        <v>260</v>
      </c>
      <c r="E13" s="276" t="s">
        <v>2</v>
      </c>
      <c r="F13" s="277" t="s">
        <v>260</v>
      </c>
      <c r="G13" s="277" t="s">
        <v>260</v>
      </c>
      <c r="H13" s="276" t="s">
        <v>2</v>
      </c>
      <c r="I13" s="276" t="s">
        <v>2</v>
      </c>
      <c r="J13" s="277" t="s">
        <v>260</v>
      </c>
      <c r="K13" s="276" t="s">
        <v>2</v>
      </c>
      <c r="L13" s="276" t="s">
        <v>2</v>
      </c>
      <c r="M13" s="276" t="s">
        <v>2</v>
      </c>
      <c r="N13" s="276" t="s">
        <v>2</v>
      </c>
      <c r="O13" s="278" t="s">
        <v>260</v>
      </c>
      <c r="P13" s="14"/>
    </row>
    <row r="14" spans="1:16" ht="28.5" customHeight="1">
      <c r="A14" s="28">
        <v>16</v>
      </c>
      <c r="B14" s="122" t="s">
        <v>262</v>
      </c>
      <c r="C14" s="276">
        <v>4</v>
      </c>
      <c r="D14" s="277">
        <v>866</v>
      </c>
      <c r="E14" s="276" t="s">
        <v>2</v>
      </c>
      <c r="F14" s="276" t="s">
        <v>2</v>
      </c>
      <c r="G14" s="277">
        <v>866</v>
      </c>
      <c r="H14" s="276" t="s">
        <v>2</v>
      </c>
      <c r="I14" s="276" t="s">
        <v>2</v>
      </c>
      <c r="J14" s="277">
        <v>866</v>
      </c>
      <c r="K14" s="277">
        <v>195</v>
      </c>
      <c r="L14" s="276" t="s">
        <v>2</v>
      </c>
      <c r="M14" s="276">
        <v>88</v>
      </c>
      <c r="N14" s="277">
        <v>351</v>
      </c>
      <c r="O14" s="278">
        <v>232</v>
      </c>
      <c r="P14" s="14"/>
    </row>
    <row r="15" spans="1:16" ht="28.5" customHeight="1">
      <c r="A15" s="28">
        <v>17</v>
      </c>
      <c r="B15" s="122" t="s">
        <v>27</v>
      </c>
      <c r="C15" s="276" t="s">
        <v>2</v>
      </c>
      <c r="D15" s="276" t="s">
        <v>2</v>
      </c>
      <c r="E15" s="276" t="s">
        <v>2</v>
      </c>
      <c r="F15" s="276" t="s">
        <v>2</v>
      </c>
      <c r="G15" s="276" t="s">
        <v>2</v>
      </c>
      <c r="H15" s="276" t="s">
        <v>2</v>
      </c>
      <c r="I15" s="276" t="s">
        <v>2</v>
      </c>
      <c r="J15" s="276" t="s">
        <v>2</v>
      </c>
      <c r="K15" s="276" t="s">
        <v>2</v>
      </c>
      <c r="L15" s="276" t="s">
        <v>2</v>
      </c>
      <c r="M15" s="276" t="s">
        <v>2</v>
      </c>
      <c r="N15" s="276" t="s">
        <v>2</v>
      </c>
      <c r="O15" s="279" t="s">
        <v>2</v>
      </c>
      <c r="P15" s="14"/>
    </row>
    <row r="16" spans="1:16" ht="28.5" customHeight="1">
      <c r="A16" s="28">
        <v>18</v>
      </c>
      <c r="B16" s="122" t="s">
        <v>28</v>
      </c>
      <c r="C16" s="276">
        <v>17</v>
      </c>
      <c r="D16" s="277">
        <v>5505</v>
      </c>
      <c r="E16" s="276">
        <v>22</v>
      </c>
      <c r="F16" s="277">
        <v>97</v>
      </c>
      <c r="G16" s="277">
        <v>2936</v>
      </c>
      <c r="H16" s="276" t="s">
        <v>2</v>
      </c>
      <c r="I16" s="277">
        <v>2450</v>
      </c>
      <c r="J16" s="276">
        <v>5505</v>
      </c>
      <c r="K16" s="277">
        <v>302</v>
      </c>
      <c r="L16" s="276">
        <v>3</v>
      </c>
      <c r="M16" s="277">
        <v>97</v>
      </c>
      <c r="N16" s="277">
        <v>4572</v>
      </c>
      <c r="O16" s="278">
        <v>531</v>
      </c>
      <c r="P16" s="14"/>
    </row>
    <row r="17" spans="1:16" ht="28.5" customHeight="1">
      <c r="A17" s="28">
        <v>19</v>
      </c>
      <c r="B17" s="122" t="s">
        <v>263</v>
      </c>
      <c r="C17" s="276">
        <v>2</v>
      </c>
      <c r="D17" s="277" t="s">
        <v>260</v>
      </c>
      <c r="E17" s="276" t="s">
        <v>2</v>
      </c>
      <c r="F17" s="277" t="s">
        <v>260</v>
      </c>
      <c r="G17" s="277" t="s">
        <v>260</v>
      </c>
      <c r="H17" s="276" t="s">
        <v>2</v>
      </c>
      <c r="I17" s="276" t="s">
        <v>2</v>
      </c>
      <c r="J17" s="277" t="s">
        <v>260</v>
      </c>
      <c r="K17" s="277" t="s">
        <v>260</v>
      </c>
      <c r="L17" s="276" t="s">
        <v>2</v>
      </c>
      <c r="M17" s="277" t="s">
        <v>260</v>
      </c>
      <c r="N17" s="277" t="s">
        <v>260</v>
      </c>
      <c r="O17" s="278" t="s">
        <v>260</v>
      </c>
      <c r="P17" s="14"/>
    </row>
    <row r="18" spans="1:16" ht="28.5" customHeight="1">
      <c r="A18" s="28">
        <v>20</v>
      </c>
      <c r="B18" s="122" t="s">
        <v>29</v>
      </c>
      <c r="C18" s="276" t="s">
        <v>2</v>
      </c>
      <c r="D18" s="276" t="s">
        <v>2</v>
      </c>
      <c r="E18" s="276" t="s">
        <v>2</v>
      </c>
      <c r="F18" s="276" t="s">
        <v>2</v>
      </c>
      <c r="G18" s="276" t="s">
        <v>2</v>
      </c>
      <c r="H18" s="276" t="s">
        <v>2</v>
      </c>
      <c r="I18" s="276" t="s">
        <v>2</v>
      </c>
      <c r="J18" s="276" t="s">
        <v>2</v>
      </c>
      <c r="K18" s="276" t="s">
        <v>2</v>
      </c>
      <c r="L18" s="276" t="s">
        <v>2</v>
      </c>
      <c r="M18" s="276" t="s">
        <v>2</v>
      </c>
      <c r="N18" s="276" t="s">
        <v>2</v>
      </c>
      <c r="O18" s="279" t="s">
        <v>2</v>
      </c>
      <c r="P18" s="14"/>
    </row>
    <row r="19" spans="1:16" ht="28.5" customHeight="1">
      <c r="A19" s="28">
        <v>21</v>
      </c>
      <c r="B19" s="122" t="s">
        <v>30</v>
      </c>
      <c r="C19" s="276">
        <v>5</v>
      </c>
      <c r="D19" s="276">
        <v>12120</v>
      </c>
      <c r="E19" s="276">
        <v>55</v>
      </c>
      <c r="F19" s="276">
        <v>41</v>
      </c>
      <c r="G19" s="276">
        <v>2047</v>
      </c>
      <c r="H19" s="276">
        <v>127</v>
      </c>
      <c r="I19" s="276">
        <v>9850</v>
      </c>
      <c r="J19" s="276">
        <v>12120</v>
      </c>
      <c r="K19" s="276">
        <v>70</v>
      </c>
      <c r="L19" s="276">
        <v>23</v>
      </c>
      <c r="M19" s="276">
        <v>10259</v>
      </c>
      <c r="N19" s="276">
        <v>1550</v>
      </c>
      <c r="O19" s="279">
        <v>218</v>
      </c>
      <c r="P19" s="14"/>
    </row>
    <row r="20" spans="1:16" ht="28.5" customHeight="1">
      <c r="A20" s="28">
        <v>22</v>
      </c>
      <c r="B20" s="122" t="s">
        <v>140</v>
      </c>
      <c r="C20" s="276" t="s">
        <v>2</v>
      </c>
      <c r="D20" s="276" t="s">
        <v>2</v>
      </c>
      <c r="E20" s="276" t="s">
        <v>2</v>
      </c>
      <c r="F20" s="276" t="s">
        <v>2</v>
      </c>
      <c r="G20" s="276" t="s">
        <v>2</v>
      </c>
      <c r="H20" s="276" t="s">
        <v>2</v>
      </c>
      <c r="I20" s="276" t="s">
        <v>2</v>
      </c>
      <c r="J20" s="276" t="s">
        <v>2</v>
      </c>
      <c r="K20" s="276" t="s">
        <v>2</v>
      </c>
      <c r="L20" s="276" t="s">
        <v>2</v>
      </c>
      <c r="M20" s="276" t="s">
        <v>2</v>
      </c>
      <c r="N20" s="276" t="s">
        <v>2</v>
      </c>
      <c r="O20" s="279" t="s">
        <v>2</v>
      </c>
      <c r="P20" s="14"/>
    </row>
    <row r="21" spans="1:16" ht="28.5" customHeight="1">
      <c r="A21" s="28">
        <v>23</v>
      </c>
      <c r="B21" s="122" t="s">
        <v>264</v>
      </c>
      <c r="C21" s="276">
        <v>3</v>
      </c>
      <c r="D21" s="277">
        <v>1938</v>
      </c>
      <c r="E21" s="276" t="s">
        <v>2</v>
      </c>
      <c r="F21" s="276" t="s">
        <v>2</v>
      </c>
      <c r="G21" s="277">
        <v>393</v>
      </c>
      <c r="H21" s="276" t="s">
        <v>2</v>
      </c>
      <c r="I21" s="277" t="s">
        <v>250</v>
      </c>
      <c r="J21" s="277">
        <v>1938</v>
      </c>
      <c r="K21" s="277" t="s">
        <v>265</v>
      </c>
      <c r="L21" s="276" t="s">
        <v>2</v>
      </c>
      <c r="M21" s="277">
        <v>34</v>
      </c>
      <c r="N21" s="277">
        <v>1813</v>
      </c>
      <c r="O21" s="278">
        <v>91</v>
      </c>
      <c r="P21" s="14"/>
    </row>
    <row r="22" spans="1:16" ht="28.5" customHeight="1">
      <c r="A22" s="28">
        <v>24</v>
      </c>
      <c r="B22" s="122" t="s">
        <v>266</v>
      </c>
      <c r="C22" s="276">
        <v>10</v>
      </c>
      <c r="D22" s="276">
        <v>358</v>
      </c>
      <c r="E22" s="276" t="s">
        <v>2</v>
      </c>
      <c r="F22" s="276">
        <v>49</v>
      </c>
      <c r="G22" s="277">
        <v>309</v>
      </c>
      <c r="H22" s="276" t="s">
        <v>265</v>
      </c>
      <c r="I22" s="276" t="s">
        <v>265</v>
      </c>
      <c r="J22" s="276">
        <v>358</v>
      </c>
      <c r="K22" s="276">
        <v>49</v>
      </c>
      <c r="L22" s="276" t="s">
        <v>265</v>
      </c>
      <c r="M22" s="277">
        <v>202</v>
      </c>
      <c r="N22" s="276">
        <v>20</v>
      </c>
      <c r="O22" s="278">
        <v>87</v>
      </c>
      <c r="P22" s="14"/>
    </row>
    <row r="23" spans="1:19" ht="28.5" customHeight="1">
      <c r="A23" s="28">
        <v>25</v>
      </c>
      <c r="B23" s="172" t="s">
        <v>192</v>
      </c>
      <c r="C23" s="276">
        <v>2</v>
      </c>
      <c r="D23" s="277" t="s">
        <v>267</v>
      </c>
      <c r="E23" s="276" t="s">
        <v>268</v>
      </c>
      <c r="F23" s="276" t="s">
        <v>2</v>
      </c>
      <c r="G23" s="277" t="s">
        <v>267</v>
      </c>
      <c r="H23" s="276" t="s">
        <v>268</v>
      </c>
      <c r="I23" s="277" t="s">
        <v>267</v>
      </c>
      <c r="J23" s="277" t="s">
        <v>267</v>
      </c>
      <c r="K23" s="277" t="s">
        <v>267</v>
      </c>
      <c r="L23" s="276" t="s">
        <v>2</v>
      </c>
      <c r="M23" s="277" t="s">
        <v>267</v>
      </c>
      <c r="N23" s="277" t="s">
        <v>267</v>
      </c>
      <c r="O23" s="278" t="s">
        <v>267</v>
      </c>
      <c r="P23" s="132"/>
      <c r="S23" s="10"/>
    </row>
    <row r="24" spans="1:16" ht="28.5" customHeight="1">
      <c r="A24" s="28">
        <v>26</v>
      </c>
      <c r="B24" s="122" t="s">
        <v>193</v>
      </c>
      <c r="C24" s="276">
        <v>2</v>
      </c>
      <c r="D24" s="277" t="s">
        <v>269</v>
      </c>
      <c r="E24" s="276" t="s">
        <v>270</v>
      </c>
      <c r="F24" s="277" t="s">
        <v>269</v>
      </c>
      <c r="G24" s="277" t="s">
        <v>269</v>
      </c>
      <c r="H24" s="276" t="s">
        <v>270</v>
      </c>
      <c r="I24" s="276" t="s">
        <v>2</v>
      </c>
      <c r="J24" s="277" t="s">
        <v>269</v>
      </c>
      <c r="K24" s="276" t="s">
        <v>2</v>
      </c>
      <c r="L24" s="277" t="s">
        <v>270</v>
      </c>
      <c r="M24" s="277" t="s">
        <v>269</v>
      </c>
      <c r="N24" s="276" t="s">
        <v>2</v>
      </c>
      <c r="O24" s="278" t="s">
        <v>269</v>
      </c>
      <c r="P24" s="132"/>
    </row>
    <row r="25" spans="1:16" ht="28.5" customHeight="1">
      <c r="A25" s="28">
        <v>27</v>
      </c>
      <c r="B25" s="122" t="s">
        <v>194</v>
      </c>
      <c r="C25" s="276">
        <v>3</v>
      </c>
      <c r="D25" s="277">
        <v>6821</v>
      </c>
      <c r="E25" s="276" t="s">
        <v>2</v>
      </c>
      <c r="F25" s="277">
        <v>28</v>
      </c>
      <c r="G25" s="277">
        <v>6793</v>
      </c>
      <c r="H25" s="276" t="s">
        <v>2</v>
      </c>
      <c r="I25" s="276" t="s">
        <v>2</v>
      </c>
      <c r="J25" s="276">
        <v>6821</v>
      </c>
      <c r="K25" s="276" t="s">
        <v>2</v>
      </c>
      <c r="L25" s="276" t="s">
        <v>2</v>
      </c>
      <c r="M25" s="277">
        <v>93</v>
      </c>
      <c r="N25" s="277">
        <v>6680</v>
      </c>
      <c r="O25" s="303">
        <v>48</v>
      </c>
      <c r="P25" s="14"/>
    </row>
    <row r="26" spans="1:16" ht="28.5" customHeight="1">
      <c r="A26" s="28">
        <v>28</v>
      </c>
      <c r="B26" s="122" t="s">
        <v>31</v>
      </c>
      <c r="C26" s="276">
        <v>5</v>
      </c>
      <c r="D26" s="277">
        <v>47</v>
      </c>
      <c r="E26" s="276" t="s">
        <v>2</v>
      </c>
      <c r="F26" s="277">
        <v>27</v>
      </c>
      <c r="G26" s="277">
        <v>20</v>
      </c>
      <c r="H26" s="276" t="s">
        <v>2</v>
      </c>
      <c r="I26" s="276" t="s">
        <v>270</v>
      </c>
      <c r="J26" s="276">
        <v>47</v>
      </c>
      <c r="K26" s="277" t="s">
        <v>270</v>
      </c>
      <c r="L26" s="276" t="s">
        <v>2</v>
      </c>
      <c r="M26" s="277">
        <v>1</v>
      </c>
      <c r="N26" s="277" t="s">
        <v>270</v>
      </c>
      <c r="O26" s="303">
        <v>46</v>
      </c>
      <c r="P26" s="14"/>
    </row>
    <row r="27" spans="1:16" ht="28.5" customHeight="1">
      <c r="A27" s="28">
        <v>29</v>
      </c>
      <c r="B27" s="172" t="s">
        <v>70</v>
      </c>
      <c r="C27" s="276">
        <v>3</v>
      </c>
      <c r="D27" s="277">
        <v>1156</v>
      </c>
      <c r="E27" s="276" t="s">
        <v>250</v>
      </c>
      <c r="F27" s="277">
        <v>14</v>
      </c>
      <c r="G27" s="276">
        <v>1133</v>
      </c>
      <c r="H27" s="276" t="s">
        <v>115</v>
      </c>
      <c r="I27" s="276" t="s">
        <v>115</v>
      </c>
      <c r="J27" s="276">
        <v>1156</v>
      </c>
      <c r="K27" s="276">
        <v>56</v>
      </c>
      <c r="L27" s="276" t="s">
        <v>115</v>
      </c>
      <c r="M27" s="276">
        <v>554</v>
      </c>
      <c r="N27" s="276">
        <v>344</v>
      </c>
      <c r="O27" s="278">
        <v>202</v>
      </c>
      <c r="P27" s="14"/>
    </row>
    <row r="28" spans="1:16" ht="28.5" customHeight="1">
      <c r="A28" s="28">
        <v>30</v>
      </c>
      <c r="B28" s="122" t="s">
        <v>71</v>
      </c>
      <c r="C28" s="276">
        <v>3</v>
      </c>
      <c r="D28" s="277">
        <v>17</v>
      </c>
      <c r="E28" s="276" t="s">
        <v>2</v>
      </c>
      <c r="F28" s="277">
        <v>8</v>
      </c>
      <c r="G28" s="277">
        <v>9</v>
      </c>
      <c r="H28" s="273" t="s">
        <v>2</v>
      </c>
      <c r="I28" s="273" t="s">
        <v>2</v>
      </c>
      <c r="J28" s="277">
        <v>17</v>
      </c>
      <c r="K28" s="276" t="s">
        <v>2</v>
      </c>
      <c r="L28" s="276" t="s">
        <v>2</v>
      </c>
      <c r="M28" s="276">
        <v>6</v>
      </c>
      <c r="N28" s="276" t="s">
        <v>2</v>
      </c>
      <c r="O28" s="278">
        <v>11</v>
      </c>
      <c r="P28" s="14"/>
    </row>
    <row r="29" spans="1:15" s="11" customFormat="1" ht="28.5" customHeight="1">
      <c r="A29" s="11">
        <v>31</v>
      </c>
      <c r="B29" s="122" t="s">
        <v>73</v>
      </c>
      <c r="C29" s="280">
        <v>10</v>
      </c>
      <c r="D29" s="277">
        <v>353</v>
      </c>
      <c r="E29" s="276" t="s">
        <v>115</v>
      </c>
      <c r="F29" s="280">
        <v>118</v>
      </c>
      <c r="G29" s="280">
        <v>235</v>
      </c>
      <c r="H29" s="273" t="s">
        <v>2</v>
      </c>
      <c r="I29" s="273" t="s">
        <v>115</v>
      </c>
      <c r="J29" s="277">
        <v>353</v>
      </c>
      <c r="K29" s="280">
        <v>8</v>
      </c>
      <c r="L29" s="276" t="s">
        <v>2</v>
      </c>
      <c r="M29" s="280">
        <v>27</v>
      </c>
      <c r="N29" s="280">
        <v>107</v>
      </c>
      <c r="O29" s="281">
        <v>211</v>
      </c>
    </row>
    <row r="30" spans="1:15" s="14" customFormat="1" ht="28.5" customHeight="1">
      <c r="A30" s="133">
        <v>32</v>
      </c>
      <c r="B30" s="126" t="s">
        <v>32</v>
      </c>
      <c r="C30" s="282">
        <v>2</v>
      </c>
      <c r="D30" s="283" t="s">
        <v>271</v>
      </c>
      <c r="E30" s="284" t="s">
        <v>115</v>
      </c>
      <c r="F30" s="283" t="s">
        <v>271</v>
      </c>
      <c r="G30" s="283" t="s">
        <v>271</v>
      </c>
      <c r="H30" s="284" t="s">
        <v>115</v>
      </c>
      <c r="I30" s="284" t="s">
        <v>2</v>
      </c>
      <c r="J30" s="283" t="s">
        <v>271</v>
      </c>
      <c r="K30" s="284" t="s">
        <v>2</v>
      </c>
      <c r="L30" s="285" t="s">
        <v>2</v>
      </c>
      <c r="M30" s="285" t="s">
        <v>2</v>
      </c>
      <c r="N30" s="284" t="s">
        <v>2</v>
      </c>
      <c r="O30" s="286" t="s">
        <v>271</v>
      </c>
    </row>
    <row r="31" spans="1:15" s="14" customFormat="1" ht="35.25" customHeight="1">
      <c r="A31" s="28"/>
      <c r="B31" s="27"/>
      <c r="C31" s="13"/>
      <c r="D31" s="12"/>
      <c r="E31" s="12"/>
      <c r="F31" s="13"/>
      <c r="G31" s="10"/>
      <c r="H31" s="13"/>
      <c r="I31" s="13"/>
      <c r="J31" s="16"/>
      <c r="K31" s="13"/>
      <c r="L31" s="13"/>
      <c r="M31" s="13"/>
      <c r="N31" s="13"/>
      <c r="O31" s="10"/>
    </row>
    <row r="32" spans="1:15" s="14" customFormat="1" ht="35.25" customHeight="1">
      <c r="A32" s="28"/>
      <c r="B32" s="26"/>
      <c r="C32" s="11"/>
      <c r="D32" s="12"/>
      <c r="E32" s="12"/>
      <c r="F32" s="10"/>
      <c r="G32" s="13"/>
      <c r="H32" s="13"/>
      <c r="I32" s="13"/>
      <c r="J32" s="16"/>
      <c r="K32" s="13"/>
      <c r="L32" s="13"/>
      <c r="M32" s="10"/>
      <c r="N32" s="13"/>
      <c r="O32" s="10"/>
    </row>
    <row r="33" spans="1:15" s="14" customFormat="1" ht="35.25" customHeight="1">
      <c r="A33" s="28"/>
      <c r="B33" s="26"/>
      <c r="C33" s="11"/>
      <c r="D33" s="12"/>
      <c r="E33" s="12"/>
      <c r="F33" s="12"/>
      <c r="G33" s="12"/>
      <c r="H33" s="13"/>
      <c r="I33" s="13"/>
      <c r="J33" s="16"/>
      <c r="K33" s="12"/>
      <c r="L33" s="12"/>
      <c r="M33" s="13"/>
      <c r="N33" s="13"/>
      <c r="O33" s="12"/>
    </row>
    <row r="34" spans="1:15" s="14" customFormat="1" ht="35.25" customHeight="1">
      <c r="A34" s="28"/>
      <c r="B34" s="26"/>
      <c r="C34" s="13"/>
      <c r="D34" s="12"/>
      <c r="E34" s="12"/>
      <c r="F34" s="13"/>
      <c r="G34" s="10"/>
      <c r="H34" s="13"/>
      <c r="I34" s="10"/>
      <c r="J34" s="16"/>
      <c r="K34" s="10"/>
      <c r="L34" s="13"/>
      <c r="M34" s="10"/>
      <c r="N34" s="10"/>
      <c r="O34" s="10"/>
    </row>
    <row r="35" spans="1:15" s="14" customFormat="1" ht="35.25" customHeight="1">
      <c r="A35" s="28"/>
      <c r="B35" s="26"/>
      <c r="C35" s="11"/>
      <c r="D35" s="12"/>
      <c r="E35" s="12"/>
      <c r="F35" s="13"/>
      <c r="G35" s="10"/>
      <c r="H35" s="13"/>
      <c r="I35" s="13"/>
      <c r="J35" s="16"/>
      <c r="K35" s="10"/>
      <c r="L35" s="10"/>
      <c r="M35" s="10"/>
      <c r="N35" s="13"/>
      <c r="O35" s="10"/>
    </row>
    <row r="36" spans="1:15" s="14" customFormat="1" ht="35.25" customHeight="1">
      <c r="A36" s="28"/>
      <c r="B36" s="26"/>
      <c r="C36" s="11"/>
      <c r="D36" s="12"/>
      <c r="E36" s="12"/>
      <c r="F36" s="10"/>
      <c r="G36" s="13"/>
      <c r="H36" s="13"/>
      <c r="I36" s="13"/>
      <c r="J36" s="16"/>
      <c r="K36" s="13"/>
      <c r="L36" s="13"/>
      <c r="M36" s="13"/>
      <c r="N36" s="13"/>
      <c r="O36" s="10"/>
    </row>
    <row r="37" s="14" customFormat="1" ht="35.25" customHeight="1">
      <c r="J37" s="15"/>
    </row>
    <row r="38" s="14" customFormat="1" ht="35.25" customHeight="1">
      <c r="J38" s="15"/>
    </row>
  </sheetData>
  <mergeCells count="16">
    <mergeCell ref="A5:B5"/>
    <mergeCell ref="A2:B4"/>
    <mergeCell ref="C2:C3"/>
    <mergeCell ref="D3:D4"/>
    <mergeCell ref="I3:I4"/>
    <mergeCell ref="H3:H4"/>
    <mergeCell ref="G3:G4"/>
    <mergeCell ref="D2:I2"/>
    <mergeCell ref="E3:F3"/>
    <mergeCell ref="J2:O2"/>
    <mergeCell ref="O3:O4"/>
    <mergeCell ref="N3:N4"/>
    <mergeCell ref="K3:K4"/>
    <mergeCell ref="M3:M4"/>
    <mergeCell ref="L3:L4"/>
    <mergeCell ref="J3:J4"/>
  </mergeCells>
  <printOptions/>
  <pageMargins left="0.7874015748031497" right="0.3937007874015748" top="0.7874015748031497" bottom="0.7874015748031497" header="0.5118110236220472" footer="0.5118110236220472"/>
  <pageSetup fitToHeight="0" horizontalDpi="600" verticalDpi="600" orientation="portrait" paperSize="9" scale="75" r:id="rId1"/>
  <headerFooter alignWithMargins="0">
    <oddFooter>&amp;C－２６－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Normal="75" zoomScaleSheetLayoutView="100" workbookViewId="0" topLeftCell="A1">
      <selection activeCell="D36" sqref="D36"/>
    </sheetView>
  </sheetViews>
  <sheetFormatPr defaultColWidth="9.00390625" defaultRowHeight="13.5"/>
  <cols>
    <col min="1" max="1" width="5.75390625" style="255" customWidth="1"/>
    <col min="2" max="2" width="17.00390625" style="255" customWidth="1"/>
    <col min="3" max="3" width="14.625" style="255" customWidth="1"/>
    <col min="4" max="4" width="16.375" style="255" customWidth="1"/>
    <col min="5" max="5" width="16.25390625" style="256" customWidth="1"/>
    <col min="6" max="6" width="16.50390625" style="256" customWidth="1"/>
    <col min="7" max="16384" width="9.00390625" style="255" customWidth="1"/>
  </cols>
  <sheetData>
    <row r="1" spans="1:6" s="252" customFormat="1" ht="32.25" customHeight="1">
      <c r="A1" s="251" t="s">
        <v>231</v>
      </c>
      <c r="B1" s="251"/>
      <c r="E1" s="253"/>
      <c r="F1" s="254"/>
    </row>
    <row r="2" spans="1:6" ht="27" customHeight="1">
      <c r="A2" s="411" t="s">
        <v>59</v>
      </c>
      <c r="B2" s="411"/>
      <c r="C2" s="413" t="s">
        <v>236</v>
      </c>
      <c r="D2" s="413" t="s">
        <v>237</v>
      </c>
      <c r="E2" s="415" t="s">
        <v>238</v>
      </c>
      <c r="F2" s="408" t="s">
        <v>62</v>
      </c>
    </row>
    <row r="3" spans="1:6" ht="27" customHeight="1">
      <c r="A3" s="412"/>
      <c r="B3" s="412"/>
      <c r="C3" s="414"/>
      <c r="D3" s="414"/>
      <c r="E3" s="416"/>
      <c r="F3" s="409"/>
    </row>
    <row r="4" spans="1:6" s="7" customFormat="1" ht="30" customHeight="1">
      <c r="A4" s="410" t="s">
        <v>240</v>
      </c>
      <c r="B4" s="410"/>
      <c r="C4" s="257">
        <v>92</v>
      </c>
      <c r="D4" s="257">
        <v>2634930</v>
      </c>
      <c r="E4" s="257">
        <v>788599</v>
      </c>
      <c r="F4" s="258">
        <v>992694</v>
      </c>
    </row>
    <row r="5" spans="1:6" s="7" customFormat="1" ht="12.75" customHeight="1">
      <c r="A5" s="131"/>
      <c r="B5" s="131"/>
      <c r="C5" s="257"/>
      <c r="D5" s="257"/>
      <c r="E5" s="257"/>
      <c r="F5" s="259"/>
    </row>
    <row r="6" spans="1:6" s="8" customFormat="1" ht="27.75" customHeight="1">
      <c r="A6" s="28">
        <v>9</v>
      </c>
      <c r="B6" s="122" t="s">
        <v>23</v>
      </c>
      <c r="C6" s="105">
        <v>8</v>
      </c>
      <c r="D6" s="260">
        <v>64327</v>
      </c>
      <c r="E6" s="260">
        <v>19751</v>
      </c>
      <c r="F6" s="261">
        <v>22071</v>
      </c>
    </row>
    <row r="7" spans="1:8" s="8" customFormat="1" ht="27.75" customHeight="1">
      <c r="A7" s="28">
        <v>10</v>
      </c>
      <c r="B7" s="122" t="s">
        <v>24</v>
      </c>
      <c r="C7" s="105" t="s">
        <v>2</v>
      </c>
      <c r="D7" s="105" t="s">
        <v>2</v>
      </c>
      <c r="E7" s="105" t="s">
        <v>2</v>
      </c>
      <c r="F7" s="106" t="s">
        <v>2</v>
      </c>
      <c r="G7" s="14"/>
      <c r="H7" s="14"/>
    </row>
    <row r="8" spans="1:8" s="8" customFormat="1" ht="27.75" customHeight="1">
      <c r="A8" s="28">
        <v>11</v>
      </c>
      <c r="B8" s="122" t="s">
        <v>241</v>
      </c>
      <c r="C8" s="105">
        <v>1</v>
      </c>
      <c r="D8" s="262" t="s">
        <v>242</v>
      </c>
      <c r="E8" s="262" t="s">
        <v>242</v>
      </c>
      <c r="F8" s="262" t="s">
        <v>242</v>
      </c>
      <c r="G8" s="14"/>
      <c r="H8" s="14"/>
    </row>
    <row r="9" spans="1:8" s="8" customFormat="1" ht="27.75" customHeight="1">
      <c r="A9" s="28">
        <v>12</v>
      </c>
      <c r="B9" s="122" t="s">
        <v>243</v>
      </c>
      <c r="C9" s="105">
        <v>7</v>
      </c>
      <c r="D9" s="260">
        <v>106852</v>
      </c>
      <c r="E9" s="260">
        <v>40122</v>
      </c>
      <c r="F9" s="261">
        <v>41383</v>
      </c>
      <c r="G9" s="14"/>
      <c r="H9" s="14"/>
    </row>
    <row r="10" spans="1:8" s="8" customFormat="1" ht="27.75" customHeight="1">
      <c r="A10" s="28">
        <v>13</v>
      </c>
      <c r="B10" s="122" t="s">
        <v>244</v>
      </c>
      <c r="C10" s="105">
        <v>2</v>
      </c>
      <c r="D10" s="262" t="s">
        <v>242</v>
      </c>
      <c r="E10" s="262" t="s">
        <v>242</v>
      </c>
      <c r="F10" s="262" t="s">
        <v>242</v>
      </c>
      <c r="G10" s="14"/>
      <c r="H10" s="14"/>
    </row>
    <row r="11" spans="1:8" s="8" customFormat="1" ht="27.75" customHeight="1">
      <c r="A11" s="28">
        <v>14</v>
      </c>
      <c r="B11" s="122" t="s">
        <v>25</v>
      </c>
      <c r="C11" s="105">
        <v>1</v>
      </c>
      <c r="D11" s="262" t="s">
        <v>242</v>
      </c>
      <c r="E11" s="262" t="s">
        <v>242</v>
      </c>
      <c r="F11" s="262" t="s">
        <v>242</v>
      </c>
      <c r="G11" s="14"/>
      <c r="H11" s="14"/>
    </row>
    <row r="12" spans="1:8" s="8" customFormat="1" ht="27.75" customHeight="1">
      <c r="A12" s="28">
        <v>15</v>
      </c>
      <c r="B12" s="122" t="s">
        <v>26</v>
      </c>
      <c r="C12" s="105">
        <v>2</v>
      </c>
      <c r="D12" s="262" t="s">
        <v>242</v>
      </c>
      <c r="E12" s="262" t="s">
        <v>242</v>
      </c>
      <c r="F12" s="262" t="s">
        <v>242</v>
      </c>
      <c r="G12" s="14"/>
      <c r="H12" s="14"/>
    </row>
    <row r="13" spans="1:8" s="8" customFormat="1" ht="27.75" customHeight="1">
      <c r="A13" s="28">
        <v>16</v>
      </c>
      <c r="B13" s="122" t="s">
        <v>245</v>
      </c>
      <c r="C13" s="105">
        <v>4</v>
      </c>
      <c r="D13" s="262">
        <v>173334</v>
      </c>
      <c r="E13" s="262">
        <v>56093</v>
      </c>
      <c r="F13" s="262">
        <v>99447</v>
      </c>
      <c r="G13" s="14"/>
      <c r="H13" s="14"/>
    </row>
    <row r="14" spans="1:8" s="8" customFormat="1" ht="27.75" customHeight="1">
      <c r="A14" s="28">
        <v>17</v>
      </c>
      <c r="B14" s="122" t="s">
        <v>27</v>
      </c>
      <c r="C14" s="105" t="s">
        <v>2</v>
      </c>
      <c r="D14" s="105" t="s">
        <v>2</v>
      </c>
      <c r="E14" s="105" t="s">
        <v>2</v>
      </c>
      <c r="F14" s="106" t="s">
        <v>2</v>
      </c>
      <c r="G14" s="14"/>
      <c r="H14" s="14"/>
    </row>
    <row r="15" spans="1:8" s="8" customFormat="1" ht="27.75" customHeight="1">
      <c r="A15" s="28">
        <v>18</v>
      </c>
      <c r="B15" s="122" t="s">
        <v>28</v>
      </c>
      <c r="C15" s="105">
        <v>17</v>
      </c>
      <c r="D15" s="260">
        <v>679747</v>
      </c>
      <c r="E15" s="260">
        <v>259184</v>
      </c>
      <c r="F15" s="261">
        <v>326388</v>
      </c>
      <c r="G15" s="14"/>
      <c r="H15" s="14"/>
    </row>
    <row r="16" spans="1:8" s="8" customFormat="1" ht="27.75" customHeight="1">
      <c r="A16" s="28">
        <v>19</v>
      </c>
      <c r="B16" s="122" t="s">
        <v>246</v>
      </c>
      <c r="C16" s="105">
        <v>2</v>
      </c>
      <c r="D16" s="262" t="s">
        <v>242</v>
      </c>
      <c r="E16" s="262" t="s">
        <v>242</v>
      </c>
      <c r="F16" s="262" t="s">
        <v>242</v>
      </c>
      <c r="G16" s="14"/>
      <c r="H16" s="14"/>
    </row>
    <row r="17" spans="1:8" s="8" customFormat="1" ht="27.75" customHeight="1">
      <c r="A17" s="28">
        <v>20</v>
      </c>
      <c r="B17" s="122" t="s">
        <v>29</v>
      </c>
      <c r="C17" s="105" t="s">
        <v>247</v>
      </c>
      <c r="D17" s="105" t="s">
        <v>2</v>
      </c>
      <c r="E17" s="105" t="s">
        <v>2</v>
      </c>
      <c r="F17" s="106" t="s">
        <v>2</v>
      </c>
      <c r="G17" s="14"/>
      <c r="H17" s="14"/>
    </row>
    <row r="18" spans="1:8" s="8" customFormat="1" ht="27.75" customHeight="1">
      <c r="A18" s="28">
        <v>21</v>
      </c>
      <c r="B18" s="122" t="s">
        <v>30</v>
      </c>
      <c r="C18" s="105">
        <v>5</v>
      </c>
      <c r="D18" s="105">
        <v>284851</v>
      </c>
      <c r="E18" s="105">
        <v>15945</v>
      </c>
      <c r="F18" s="106">
        <v>16605</v>
      </c>
      <c r="G18" s="14"/>
      <c r="H18" s="14"/>
    </row>
    <row r="19" spans="1:8" s="8" customFormat="1" ht="27.75" customHeight="1">
      <c r="A19" s="28">
        <v>22</v>
      </c>
      <c r="B19" s="122" t="s">
        <v>140</v>
      </c>
      <c r="C19" s="105" t="s">
        <v>198</v>
      </c>
      <c r="D19" s="105" t="s">
        <v>2</v>
      </c>
      <c r="E19" s="105" t="s">
        <v>2</v>
      </c>
      <c r="F19" s="106" t="s">
        <v>2</v>
      </c>
      <c r="G19" s="14"/>
      <c r="H19" s="14"/>
    </row>
    <row r="20" spans="1:8" s="8" customFormat="1" ht="27.75" customHeight="1">
      <c r="A20" s="28">
        <v>23</v>
      </c>
      <c r="B20" s="122" t="s">
        <v>150</v>
      </c>
      <c r="C20" s="105">
        <v>3</v>
      </c>
      <c r="D20" s="262">
        <v>221782</v>
      </c>
      <c r="E20" s="262">
        <v>79637</v>
      </c>
      <c r="F20" s="262">
        <v>96331</v>
      </c>
      <c r="G20" s="14"/>
      <c r="H20" s="14"/>
    </row>
    <row r="21" spans="1:8" s="8" customFormat="1" ht="27.75" customHeight="1">
      <c r="A21" s="28">
        <v>24</v>
      </c>
      <c r="B21" s="122" t="s">
        <v>151</v>
      </c>
      <c r="C21" s="105">
        <v>10</v>
      </c>
      <c r="D21" s="260">
        <v>145989</v>
      </c>
      <c r="E21" s="260">
        <v>49236</v>
      </c>
      <c r="F21" s="261">
        <v>54259</v>
      </c>
      <c r="G21" s="10"/>
      <c r="H21" s="10"/>
    </row>
    <row r="22" spans="1:8" s="8" customFormat="1" ht="27.75" customHeight="1">
      <c r="A22" s="28">
        <v>25</v>
      </c>
      <c r="B22" s="172" t="s">
        <v>192</v>
      </c>
      <c r="C22" s="105">
        <v>2</v>
      </c>
      <c r="D22" s="262" t="s">
        <v>232</v>
      </c>
      <c r="E22" s="262" t="s">
        <v>232</v>
      </c>
      <c r="F22" s="262" t="s">
        <v>232</v>
      </c>
      <c r="G22" s="14"/>
      <c r="H22" s="14"/>
    </row>
    <row r="23" spans="1:8" s="8" customFormat="1" ht="27.75" customHeight="1">
      <c r="A23" s="28">
        <v>26</v>
      </c>
      <c r="B23" s="122" t="s">
        <v>193</v>
      </c>
      <c r="C23" s="105">
        <v>2</v>
      </c>
      <c r="D23" s="262" t="s">
        <v>233</v>
      </c>
      <c r="E23" s="262" t="s">
        <v>233</v>
      </c>
      <c r="F23" s="262" t="s">
        <v>233</v>
      </c>
      <c r="G23" s="14"/>
      <c r="H23" s="14"/>
    </row>
    <row r="24" spans="1:8" s="8" customFormat="1" ht="27.75" customHeight="1">
      <c r="A24" s="28">
        <v>27</v>
      </c>
      <c r="B24" s="122" t="s">
        <v>194</v>
      </c>
      <c r="C24" s="105">
        <v>3</v>
      </c>
      <c r="D24" s="260">
        <v>102727</v>
      </c>
      <c r="E24" s="260">
        <v>12714</v>
      </c>
      <c r="F24" s="261">
        <v>20931</v>
      </c>
      <c r="G24" s="14"/>
      <c r="H24" s="14"/>
    </row>
    <row r="25" spans="1:8" s="8" customFormat="1" ht="27.75" customHeight="1">
      <c r="A25" s="28">
        <v>28</v>
      </c>
      <c r="B25" s="122" t="s">
        <v>31</v>
      </c>
      <c r="C25" s="105">
        <v>5</v>
      </c>
      <c r="D25" s="260">
        <v>76178</v>
      </c>
      <c r="E25" s="260">
        <v>26050</v>
      </c>
      <c r="F25" s="261">
        <v>37145</v>
      </c>
      <c r="G25" s="14"/>
      <c r="H25" s="14"/>
    </row>
    <row r="26" spans="1:6" s="8" customFormat="1" ht="27.75" customHeight="1">
      <c r="A26" s="28">
        <v>29</v>
      </c>
      <c r="B26" s="172" t="s">
        <v>70</v>
      </c>
      <c r="C26" s="105">
        <v>3</v>
      </c>
      <c r="D26" s="260">
        <v>221125</v>
      </c>
      <c r="E26" s="260">
        <v>66621</v>
      </c>
      <c r="F26" s="261">
        <v>90315</v>
      </c>
    </row>
    <row r="27" spans="1:8" s="8" customFormat="1" ht="27.75" customHeight="1">
      <c r="A27" s="28">
        <v>30</v>
      </c>
      <c r="B27" s="122" t="s">
        <v>71</v>
      </c>
      <c r="C27" s="105">
        <v>3</v>
      </c>
      <c r="D27" s="260">
        <v>20958</v>
      </c>
      <c r="E27" s="260">
        <v>8533</v>
      </c>
      <c r="F27" s="261">
        <v>9352</v>
      </c>
      <c r="G27" s="14"/>
      <c r="H27" s="14"/>
    </row>
    <row r="28" spans="1:6" s="8" customFormat="1" ht="27.75" customHeight="1">
      <c r="A28" s="28">
        <v>31</v>
      </c>
      <c r="B28" s="122" t="s">
        <v>73</v>
      </c>
      <c r="C28" s="263">
        <v>10</v>
      </c>
      <c r="D28" s="264">
        <v>223120</v>
      </c>
      <c r="E28" s="264">
        <v>61064</v>
      </c>
      <c r="F28" s="265">
        <v>68848</v>
      </c>
    </row>
    <row r="29" spans="1:6" s="8" customFormat="1" ht="27.75" customHeight="1">
      <c r="A29" s="133">
        <v>32</v>
      </c>
      <c r="B29" s="126" t="s">
        <v>32</v>
      </c>
      <c r="C29" s="266">
        <v>2</v>
      </c>
      <c r="D29" s="267" t="s">
        <v>234</v>
      </c>
      <c r="E29" s="267" t="s">
        <v>234</v>
      </c>
      <c r="F29" s="267" t="s">
        <v>234</v>
      </c>
    </row>
    <row r="30" ht="27.75" customHeight="1">
      <c r="D30" s="256"/>
    </row>
    <row r="31" ht="17.25">
      <c r="D31" s="256"/>
    </row>
  </sheetData>
  <mergeCells count="6">
    <mergeCell ref="F2:F3"/>
    <mergeCell ref="A4:B4"/>
    <mergeCell ref="A2:B3"/>
    <mergeCell ref="C2:C3"/>
    <mergeCell ref="D2:D3"/>
    <mergeCell ref="E2:E3"/>
  </mergeCells>
  <printOptions/>
  <pageMargins left="0.9055118110236221" right="0.7874015748031497" top="0.984251968503937" bottom="0.984251968503937" header="0.5118110236220472" footer="0.5118110236220472"/>
  <pageSetup horizontalDpi="600" verticalDpi="600" orientation="portrait" paperSize="9" scale="96" r:id="rId1"/>
  <headerFooter alignWithMargins="0">
    <oddFooter>&amp;C－２７－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Normal="75" zoomScaleSheetLayoutView="100" workbookViewId="0" topLeftCell="A1">
      <selection activeCell="C6" sqref="C6"/>
    </sheetView>
  </sheetViews>
  <sheetFormatPr defaultColWidth="9.00390625" defaultRowHeight="13.5"/>
  <cols>
    <col min="1" max="1" width="12.625" style="18" customWidth="1"/>
    <col min="2" max="4" width="11.50390625" style="18" customWidth="1"/>
    <col min="5" max="5" width="11.50390625" style="167" customWidth="1"/>
    <col min="6" max="6" width="13.75390625" style="8" customWidth="1"/>
    <col min="7" max="7" width="11.50390625" style="167" customWidth="1"/>
    <col min="8" max="8" width="11.50390625" style="18" customWidth="1"/>
    <col min="9" max="9" width="11.50390625" style="167" customWidth="1"/>
    <col min="10" max="16384" width="9.00390625" style="18" customWidth="1"/>
  </cols>
  <sheetData>
    <row r="1" spans="1:9" s="113" customFormat="1" ht="50.25" customHeight="1">
      <c r="A1" s="127" t="s">
        <v>205</v>
      </c>
      <c r="E1" s="168"/>
      <c r="F1" s="169"/>
      <c r="G1" s="168"/>
      <c r="I1" s="168"/>
    </row>
    <row r="2" spans="1:10" ht="49.5" customHeight="1">
      <c r="A2" s="417" t="s">
        <v>52</v>
      </c>
      <c r="B2" s="419" t="s">
        <v>3</v>
      </c>
      <c r="C2" s="420"/>
      <c r="D2" s="419" t="s">
        <v>4</v>
      </c>
      <c r="E2" s="420"/>
      <c r="F2" s="419" t="s">
        <v>5</v>
      </c>
      <c r="G2" s="420"/>
      <c r="H2" s="421" t="s">
        <v>6</v>
      </c>
      <c r="I2" s="422"/>
      <c r="J2" s="135"/>
    </row>
    <row r="3" spans="1:9" ht="49.5" customHeight="1">
      <c r="A3" s="418"/>
      <c r="B3" s="136" t="s">
        <v>7</v>
      </c>
      <c r="C3" s="137" t="s">
        <v>8</v>
      </c>
      <c r="D3" s="138" t="s">
        <v>9</v>
      </c>
      <c r="E3" s="139" t="s">
        <v>8</v>
      </c>
      <c r="F3" s="140" t="s">
        <v>10</v>
      </c>
      <c r="G3" s="139" t="s">
        <v>8</v>
      </c>
      <c r="H3" s="136" t="s">
        <v>10</v>
      </c>
      <c r="I3" s="141" t="s">
        <v>8</v>
      </c>
    </row>
    <row r="4" spans="1:9" ht="15" customHeight="1">
      <c r="A4" s="142"/>
      <c r="B4" s="143"/>
      <c r="C4" s="144"/>
      <c r="D4" s="143"/>
      <c r="E4" s="145"/>
      <c r="F4" s="146"/>
      <c r="G4" s="147"/>
      <c r="H4" s="143"/>
      <c r="I4" s="148"/>
    </row>
    <row r="5" spans="1:10" s="6" customFormat="1" ht="49.5" customHeight="1">
      <c r="A5" s="149" t="s">
        <v>11</v>
      </c>
      <c r="B5" s="150">
        <v>4718</v>
      </c>
      <c r="C5" s="151">
        <v>100</v>
      </c>
      <c r="D5" s="152">
        <v>198685</v>
      </c>
      <c r="E5" s="151">
        <v>100</v>
      </c>
      <c r="F5" s="152">
        <v>845910784</v>
      </c>
      <c r="G5" s="151">
        <v>100</v>
      </c>
      <c r="H5" s="152">
        <v>19970109</v>
      </c>
      <c r="I5" s="153">
        <v>100</v>
      </c>
      <c r="J5" s="154"/>
    </row>
    <row r="6" spans="1:10" ht="49.5" customHeight="1">
      <c r="A6" s="142" t="s">
        <v>12</v>
      </c>
      <c r="B6" s="157">
        <v>582</v>
      </c>
      <c r="C6" s="155">
        <f aca="true" t="shared" si="0" ref="C6:C14">B6/$B$5*100</f>
        <v>12.335735481136075</v>
      </c>
      <c r="D6" s="271">
        <v>32866</v>
      </c>
      <c r="E6" s="155">
        <f aca="true" t="shared" si="1" ref="E6:E19">D6/$D$5*100</f>
        <v>16.541762085713565</v>
      </c>
      <c r="F6" s="271">
        <v>180689911</v>
      </c>
      <c r="G6" s="155">
        <f>F6/$F$5%</f>
        <v>21.36039809607156</v>
      </c>
      <c r="H6" s="271">
        <v>4334590</v>
      </c>
      <c r="I6" s="156">
        <f>H6/$H$5%</f>
        <v>21.70538979031111</v>
      </c>
      <c r="J6" s="20"/>
    </row>
    <row r="7" spans="1:10" ht="49.5" customHeight="1">
      <c r="A7" s="142" t="s">
        <v>13</v>
      </c>
      <c r="B7" s="59">
        <v>674</v>
      </c>
      <c r="C7" s="155">
        <f t="shared" si="0"/>
        <v>14.285714285714285</v>
      </c>
      <c r="D7" s="271">
        <v>16048</v>
      </c>
      <c r="E7" s="155">
        <f t="shared" si="1"/>
        <v>8.077106978382867</v>
      </c>
      <c r="F7" s="271">
        <v>34605345</v>
      </c>
      <c r="G7" s="155">
        <f aca="true" t="shared" si="2" ref="G7:G19">F7/$F$5%</f>
        <v>4.090897722850167</v>
      </c>
      <c r="H7" s="271">
        <v>575894</v>
      </c>
      <c r="I7" s="156">
        <f aca="true" t="shared" si="3" ref="I7:I19">H7/$H$5%</f>
        <v>2.883779953329248</v>
      </c>
      <c r="J7" s="20"/>
    </row>
    <row r="8" spans="1:10" ht="49.5" customHeight="1">
      <c r="A8" s="142" t="s">
        <v>14</v>
      </c>
      <c r="B8" s="59">
        <v>363</v>
      </c>
      <c r="C8" s="155">
        <f t="shared" si="0"/>
        <v>7.693938109368377</v>
      </c>
      <c r="D8" s="271">
        <v>15108</v>
      </c>
      <c r="E8" s="155">
        <f t="shared" si="1"/>
        <v>7.603996275511488</v>
      </c>
      <c r="F8" s="271">
        <v>73354296</v>
      </c>
      <c r="G8" s="155">
        <f t="shared" si="2"/>
        <v>8.671635045617293</v>
      </c>
      <c r="H8" s="271">
        <v>1251843</v>
      </c>
      <c r="I8" s="156">
        <f t="shared" si="3"/>
        <v>6.268583711786451</v>
      </c>
      <c r="J8" s="20"/>
    </row>
    <row r="9" spans="1:10" ht="49.5" customHeight="1">
      <c r="A9" s="142" t="s">
        <v>15</v>
      </c>
      <c r="B9" s="59">
        <v>458</v>
      </c>
      <c r="C9" s="155">
        <f t="shared" si="0"/>
        <v>9.707503179313267</v>
      </c>
      <c r="D9" s="271">
        <v>13303</v>
      </c>
      <c r="E9" s="155">
        <f t="shared" si="1"/>
        <v>6.695523064146765</v>
      </c>
      <c r="F9" s="271">
        <v>32545352</v>
      </c>
      <c r="G9" s="155">
        <f t="shared" si="2"/>
        <v>3.847374051209637</v>
      </c>
      <c r="H9" s="271">
        <v>1309304</v>
      </c>
      <c r="I9" s="156">
        <f t="shared" si="3"/>
        <v>6.556318746182106</v>
      </c>
      <c r="J9" s="20"/>
    </row>
    <row r="10" spans="1:10" ht="49.5" customHeight="1">
      <c r="A10" s="142" t="s">
        <v>16</v>
      </c>
      <c r="B10" s="59">
        <v>433</v>
      </c>
      <c r="C10" s="155">
        <f t="shared" si="0"/>
        <v>9.177617634590929</v>
      </c>
      <c r="D10" s="271">
        <v>13777</v>
      </c>
      <c r="E10" s="155">
        <f t="shared" si="1"/>
        <v>6.934091652615949</v>
      </c>
      <c r="F10" s="271">
        <v>38113698</v>
      </c>
      <c r="G10" s="155">
        <f t="shared" si="2"/>
        <v>4.5056403962335585</v>
      </c>
      <c r="H10" s="271">
        <v>1124701</v>
      </c>
      <c r="I10" s="156">
        <f t="shared" si="3"/>
        <v>5.63192218930803</v>
      </c>
      <c r="J10" s="20"/>
    </row>
    <row r="11" spans="1:10" ht="49.5" customHeight="1">
      <c r="A11" s="142" t="s">
        <v>17</v>
      </c>
      <c r="B11" s="59">
        <v>215</v>
      </c>
      <c r="C11" s="155">
        <f t="shared" si="0"/>
        <v>4.557015684612123</v>
      </c>
      <c r="D11" s="271">
        <v>7307</v>
      </c>
      <c r="E11" s="155">
        <f t="shared" si="1"/>
        <v>3.6776807509374136</v>
      </c>
      <c r="F11" s="271">
        <v>38727316</v>
      </c>
      <c r="G11" s="155">
        <f t="shared" si="2"/>
        <v>4.578179724447159</v>
      </c>
      <c r="H11" s="271">
        <v>846345</v>
      </c>
      <c r="I11" s="156">
        <f t="shared" si="3"/>
        <v>4.238058991065096</v>
      </c>
      <c r="J11" s="20"/>
    </row>
    <row r="12" spans="1:10" ht="49.5" customHeight="1">
      <c r="A12" s="142" t="s">
        <v>18</v>
      </c>
      <c r="B12" s="59">
        <v>295</v>
      </c>
      <c r="C12" s="155">
        <f t="shared" si="0"/>
        <v>6.252649427723611</v>
      </c>
      <c r="D12" s="271">
        <v>16392</v>
      </c>
      <c r="E12" s="155">
        <f t="shared" si="1"/>
        <v>8.250245363263458</v>
      </c>
      <c r="F12" s="271">
        <v>68073664</v>
      </c>
      <c r="G12" s="155">
        <f t="shared" si="2"/>
        <v>8.047381034451973</v>
      </c>
      <c r="H12" s="271">
        <v>1444945</v>
      </c>
      <c r="I12" s="156">
        <f t="shared" si="3"/>
        <v>7.235538874625071</v>
      </c>
      <c r="J12" s="20"/>
    </row>
    <row r="13" spans="1:10" ht="49.5" customHeight="1">
      <c r="A13" s="142" t="s">
        <v>19</v>
      </c>
      <c r="B13" s="59">
        <v>206</v>
      </c>
      <c r="C13" s="155">
        <f t="shared" si="0"/>
        <v>4.366256888512082</v>
      </c>
      <c r="D13" s="271">
        <v>13417</v>
      </c>
      <c r="E13" s="155">
        <f t="shared" si="1"/>
        <v>6.7529003196013795</v>
      </c>
      <c r="F13" s="271">
        <v>55666503</v>
      </c>
      <c r="G13" s="155">
        <f t="shared" si="2"/>
        <v>6.58065886532072</v>
      </c>
      <c r="H13" s="271">
        <v>2393048</v>
      </c>
      <c r="I13" s="156">
        <f t="shared" si="3"/>
        <v>11.983149415959623</v>
      </c>
      <c r="J13" s="20"/>
    </row>
    <row r="14" spans="1:10" ht="49.5" customHeight="1">
      <c r="A14" s="142" t="s">
        <v>20</v>
      </c>
      <c r="B14" s="59">
        <v>176</v>
      </c>
      <c r="C14" s="155">
        <f t="shared" si="0"/>
        <v>3.730394234845273</v>
      </c>
      <c r="D14" s="271">
        <v>12493</v>
      </c>
      <c r="E14" s="155">
        <f t="shared" si="1"/>
        <v>6.287842564863981</v>
      </c>
      <c r="F14" s="271">
        <v>66428348</v>
      </c>
      <c r="G14" s="155">
        <f t="shared" si="2"/>
        <v>7.8528787262747555</v>
      </c>
      <c r="H14" s="271">
        <v>878128</v>
      </c>
      <c r="I14" s="156">
        <f t="shared" si="3"/>
        <v>4.397211852974864</v>
      </c>
      <c r="J14" s="20"/>
    </row>
    <row r="15" spans="1:10" ht="49.5" customHeight="1">
      <c r="A15" s="142" t="s">
        <v>21</v>
      </c>
      <c r="B15" s="59">
        <v>71</v>
      </c>
      <c r="C15" s="155">
        <f>B14/$B$5*100</f>
        <v>3.730394234845273</v>
      </c>
      <c r="D15" s="271">
        <v>4356</v>
      </c>
      <c r="E15" s="155">
        <f t="shared" si="1"/>
        <v>2.1924151294763066</v>
      </c>
      <c r="F15" s="271">
        <v>42431781</v>
      </c>
      <c r="G15" s="155">
        <f t="shared" si="2"/>
        <v>5.016105930149721</v>
      </c>
      <c r="H15" s="271">
        <v>479011</v>
      </c>
      <c r="I15" s="156">
        <f t="shared" si="3"/>
        <v>2.3986398872434798</v>
      </c>
      <c r="J15" s="20"/>
    </row>
    <row r="16" spans="1:10" ht="49.5" customHeight="1">
      <c r="A16" s="142" t="s">
        <v>145</v>
      </c>
      <c r="B16" s="59">
        <v>236</v>
      </c>
      <c r="C16" s="155">
        <f>B16/$B$5*100</f>
        <v>5.002119542178889</v>
      </c>
      <c r="D16" s="271">
        <v>10922</v>
      </c>
      <c r="E16" s="155">
        <f t="shared" si="1"/>
        <v>5.4971437199587285</v>
      </c>
      <c r="F16" s="271">
        <v>36083270</v>
      </c>
      <c r="G16" s="155">
        <f t="shared" si="2"/>
        <v>4.265611774018949</v>
      </c>
      <c r="H16" s="271">
        <v>1069265</v>
      </c>
      <c r="I16" s="156">
        <f t="shared" si="3"/>
        <v>5.354327309880983</v>
      </c>
      <c r="J16" s="20"/>
    </row>
    <row r="17" spans="1:10" ht="49.5" customHeight="1">
      <c r="A17" s="142" t="s">
        <v>177</v>
      </c>
      <c r="B17" s="59">
        <v>102</v>
      </c>
      <c r="C17" s="155">
        <f>B17/$B$5*100</f>
        <v>2.161933022467147</v>
      </c>
      <c r="D17" s="271">
        <v>4225</v>
      </c>
      <c r="E17" s="155">
        <f t="shared" si="1"/>
        <v>2.126481616629338</v>
      </c>
      <c r="F17" s="271">
        <v>15767680</v>
      </c>
      <c r="G17" s="155">
        <f t="shared" si="2"/>
        <v>1.863988531443051</v>
      </c>
      <c r="H17" s="271">
        <v>545865</v>
      </c>
      <c r="I17" s="156">
        <f t="shared" si="3"/>
        <v>2.7334102182416733</v>
      </c>
      <c r="J17" s="20"/>
    </row>
    <row r="18" spans="1:10" ht="49.5" customHeight="1">
      <c r="A18" s="142" t="s">
        <v>146</v>
      </c>
      <c r="B18" s="59">
        <v>127</v>
      </c>
      <c r="C18" s="155">
        <f>B18/$B$5*100</f>
        <v>2.691818567189487</v>
      </c>
      <c r="D18" s="271">
        <v>3285</v>
      </c>
      <c r="E18" s="155">
        <f t="shared" si="1"/>
        <v>1.6533709137579586</v>
      </c>
      <c r="F18" s="271">
        <v>4617301</v>
      </c>
      <c r="G18" s="155">
        <f t="shared" si="2"/>
        <v>0.5458378220651695</v>
      </c>
      <c r="H18" s="271">
        <v>48485</v>
      </c>
      <c r="I18" s="156">
        <f t="shared" si="3"/>
        <v>0.24278785859406177</v>
      </c>
      <c r="J18" s="20"/>
    </row>
    <row r="19" spans="1:10" ht="49.5" customHeight="1">
      <c r="A19" s="142" t="s">
        <v>147</v>
      </c>
      <c r="B19" s="157">
        <v>105</v>
      </c>
      <c r="C19" s="155">
        <f>B19/$B$5*100</f>
        <v>2.225519287833828</v>
      </c>
      <c r="D19" s="271">
        <v>4360</v>
      </c>
      <c r="E19" s="155">
        <f t="shared" si="1"/>
        <v>2.194428366509802</v>
      </c>
      <c r="F19" s="271">
        <v>17888855</v>
      </c>
      <c r="G19" s="155">
        <f t="shared" si="2"/>
        <v>2.1147448807083657</v>
      </c>
      <c r="H19" s="271">
        <v>967073</v>
      </c>
      <c r="I19" s="156">
        <f t="shared" si="3"/>
        <v>4.842602511583688</v>
      </c>
      <c r="J19" s="20"/>
    </row>
    <row r="20" spans="1:10" s="6" customFormat="1" ht="49.5" customHeight="1">
      <c r="A20" s="158" t="s">
        <v>22</v>
      </c>
      <c r="B20" s="159">
        <f>SUM(B6:B19)</f>
        <v>4043</v>
      </c>
      <c r="C20" s="161">
        <f aca="true" t="shared" si="4" ref="C20:I20">SUM(C6:C19)</f>
        <v>87.91860958033067</v>
      </c>
      <c r="D20" s="152">
        <f>SUM(D6:D19)</f>
        <v>167859</v>
      </c>
      <c r="E20" s="160">
        <f t="shared" si="4"/>
        <v>84.48498880136897</v>
      </c>
      <c r="F20" s="152">
        <f>SUM(F6:F19)</f>
        <v>704993320</v>
      </c>
      <c r="G20" s="161">
        <f t="shared" si="4"/>
        <v>83.34133260086209</v>
      </c>
      <c r="H20" s="152">
        <f>SUM(H6:H19)</f>
        <v>17268497</v>
      </c>
      <c r="I20" s="162">
        <f t="shared" si="4"/>
        <v>86.47172131108549</v>
      </c>
      <c r="J20" s="154"/>
    </row>
    <row r="21" spans="1:10" ht="15" customHeight="1">
      <c r="A21" s="142"/>
      <c r="B21" s="272"/>
      <c r="C21" s="163"/>
      <c r="D21" s="76"/>
      <c r="E21" s="164"/>
      <c r="F21" s="64"/>
      <c r="G21" s="155"/>
      <c r="H21" s="76"/>
      <c r="I21" s="156"/>
      <c r="J21" s="20"/>
    </row>
    <row r="22" spans="1:10" s="6" customFormat="1" ht="49.5" customHeight="1">
      <c r="A22" s="165" t="s">
        <v>149</v>
      </c>
      <c r="B22" s="304">
        <f>B5-B20</f>
        <v>675</v>
      </c>
      <c r="C22" s="305">
        <f aca="true" t="shared" si="5" ref="C22:I22">C5-C20</f>
        <v>12.081390419669333</v>
      </c>
      <c r="D22" s="166">
        <f>D5-D20</f>
        <v>30826</v>
      </c>
      <c r="E22" s="194">
        <f t="shared" si="5"/>
        <v>15.51501119863103</v>
      </c>
      <c r="F22" s="195">
        <f t="shared" si="5"/>
        <v>140917464</v>
      </c>
      <c r="G22" s="196">
        <f t="shared" si="5"/>
        <v>16.65866739913791</v>
      </c>
      <c r="H22" s="195">
        <f t="shared" si="5"/>
        <v>2701612</v>
      </c>
      <c r="I22" s="193">
        <f t="shared" si="5"/>
        <v>13.528278688914511</v>
      </c>
      <c r="J22" s="154"/>
    </row>
  </sheetData>
  <mergeCells count="5">
    <mergeCell ref="A2:A3"/>
    <mergeCell ref="F2:G2"/>
    <mergeCell ref="H2:I2"/>
    <mergeCell ref="B2:C2"/>
    <mergeCell ref="D2:E2"/>
  </mergeCells>
  <printOptions/>
  <pageMargins left="1.062992125984252" right="1.0236220472440944" top="0.984251968503937" bottom="0.984251968503937" header="0.5118110236220472" footer="0.5118110236220472"/>
  <pageSetup horizontalDpi="300" verticalDpi="300" orientation="portrait" paperSize="9" scale="73" r:id="rId1"/>
  <headerFooter alignWithMargins="0">
    <oddFooter>&amp;C－２８－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鹿沼市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 統計係</dc:creator>
  <cp:keywords/>
  <dc:description/>
  <cp:lastModifiedBy>k0013307</cp:lastModifiedBy>
  <cp:lastPrinted>2012-06-08T00:40:20Z</cp:lastPrinted>
  <dcterms:created xsi:type="dcterms:W3CDTF">1999-01-13T01:54:29Z</dcterms:created>
  <dcterms:modified xsi:type="dcterms:W3CDTF">2012-06-08T06:05:27Z</dcterms:modified>
  <cp:category/>
  <cp:version/>
  <cp:contentType/>
  <cp:contentStatus/>
</cp:coreProperties>
</file>