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250" windowHeight="9315" activeTab="0"/>
  </bookViews>
  <sheets>
    <sheet name="12-1 (鹿沼）" sheetId="1" r:id="rId1"/>
    <sheet name="12-1（粟野）" sheetId="2" r:id="rId2"/>
    <sheet name="12-2" sheetId="3" r:id="rId3"/>
    <sheet name="12-3" sheetId="4" r:id="rId4"/>
    <sheet name="12-4(鹿沼）" sheetId="5" r:id="rId5"/>
    <sheet name="12-4　（粟野）" sheetId="6" r:id="rId6"/>
  </sheets>
  <definedNames>
    <definedName name="_xlnm.Print_Area" localSheetId="3">'12-3'!$A$1:$E$33</definedName>
  </definedNames>
  <calcPr calcMode="manual" fullCalcOnLoad="1"/>
</workbook>
</file>

<file path=xl/sharedStrings.xml><?xml version="1.0" encoding="utf-8"?>
<sst xmlns="http://schemas.openxmlformats.org/spreadsheetml/2006/main" count="355" uniqueCount="132">
  <si>
    <t xml:space="preserve">- </t>
  </si>
  <si>
    <t>-</t>
  </si>
  <si>
    <t>（単位：千円）</t>
  </si>
  <si>
    <t>区分</t>
  </si>
  <si>
    <t>歳入</t>
  </si>
  <si>
    <t>歳出</t>
  </si>
  <si>
    <t>国民健康保険</t>
  </si>
  <si>
    <t>公共下水道事業費</t>
  </si>
  <si>
    <t>簡易水道事業費</t>
  </si>
  <si>
    <t>公設地方卸売市場事業費</t>
  </si>
  <si>
    <t>見笹霊園事業費</t>
  </si>
  <si>
    <t>老人保健</t>
  </si>
  <si>
    <t>農業集落排水事業費</t>
  </si>
  <si>
    <t>介護保険</t>
  </si>
  <si>
    <t>特別会計合計額</t>
  </si>
  <si>
    <t>平成14年度</t>
  </si>
  <si>
    <t>平成15年度</t>
  </si>
  <si>
    <t>平成13年度</t>
  </si>
  <si>
    <t>12-4　　　市　　税　　調　　定　　額　</t>
  </si>
  <si>
    <t>　及　　び　　収　　入　　済　　額</t>
  </si>
  <si>
    <t>調　　定　　額</t>
  </si>
  <si>
    <t>収　　入　　済　　額</t>
  </si>
  <si>
    <t>項目</t>
  </si>
  <si>
    <t>総額</t>
  </si>
  <si>
    <t>　　現年度</t>
  </si>
  <si>
    <t>　　滞納繰越</t>
  </si>
  <si>
    <t>市民税</t>
  </si>
  <si>
    <t>　 個人</t>
  </si>
  <si>
    <t>　　　現年度</t>
  </si>
  <si>
    <t>　　　滞納繰越</t>
  </si>
  <si>
    <t>　 法人</t>
  </si>
  <si>
    <t>固定資産税</t>
  </si>
  <si>
    <t>　 固定資産税</t>
  </si>
  <si>
    <t>　 交付金</t>
  </si>
  <si>
    <t>軽自動車税</t>
  </si>
  <si>
    <t>たばこ税</t>
  </si>
  <si>
    <t>特別土地保有税</t>
  </si>
  <si>
    <t>都市計画税</t>
  </si>
  <si>
    <t>入湯税</t>
  </si>
  <si>
    <t>資料：税務概要</t>
  </si>
  <si>
    <t>配当割交付金</t>
  </si>
  <si>
    <t>株式等譲渡所得割交付金</t>
  </si>
  <si>
    <t>諸支出金</t>
  </si>
  <si>
    <t>鹿沼市</t>
  </si>
  <si>
    <t>平成17年度</t>
  </si>
  <si>
    <t>鉱産税</t>
  </si>
  <si>
    <t>注意：平成１８年１月１日市町村合併により、鹿沼市（平成17年４月～平成18年3月）と旧粟野町（平成18年1月～3月）</t>
  </si>
  <si>
    <t>　　　　を合算した新鹿沼市としての額を表示しております。</t>
  </si>
  <si>
    <t>平成16年度</t>
  </si>
  <si>
    <t>平成17年度</t>
  </si>
  <si>
    <t>12-4　　　市　  税　  調  　定  　額　  及 　 び　 収　 入 　 済 　 額　　</t>
  </si>
  <si>
    <t>粟野町</t>
  </si>
  <si>
    <t>（平成18年5月31日現在）</t>
  </si>
  <si>
    <t>平成１６年度</t>
  </si>
  <si>
    <t>平成１７年度</t>
  </si>
  <si>
    <t>町民税</t>
  </si>
  <si>
    <t>注意：平成１８年１月１日、鹿沼市との合併により旧粟野町（平成17年4月～12月）分の額を表示しております。</t>
  </si>
  <si>
    <t>平成１６年度</t>
  </si>
  <si>
    <t>平成１７年度</t>
  </si>
  <si>
    <t>12-1　　　一　　般　　会　　計　　・　　款　　別　</t>
  </si>
  <si>
    <t>（単位：千円　比率％）</t>
  </si>
  <si>
    <t>比率％</t>
  </si>
  <si>
    <t>市税</t>
  </si>
  <si>
    <t>地方譲与税</t>
  </si>
  <si>
    <t>利子割交付金</t>
  </si>
  <si>
    <t>地方消費税交付金</t>
  </si>
  <si>
    <t>ゴルフ場利用税交付金</t>
  </si>
  <si>
    <t>自動車取得税交付金</t>
  </si>
  <si>
    <t>地方特例交付金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</si>
  <si>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</si>
  <si>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</si>
  <si>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</si>
  <si>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</si>
  <si>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</si>
  <si>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県支出金</t>
  </si>
  <si>
    <t>財産収入</t>
  </si>
  <si>
    <t>寄付金</t>
  </si>
  <si>
    <t>繰入金</t>
  </si>
  <si>
    <t>繰越金</t>
  </si>
  <si>
    <t>諸収入</t>
  </si>
  <si>
    <t>市債</t>
  </si>
  <si>
    <t>歳入合計</t>
  </si>
  <si>
    <t>資料：歳入歳出決算書調</t>
  </si>
  <si>
    <t>　歳　　入　　歳　　出　　決　　算　　額</t>
  </si>
  <si>
    <t>（各年度）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</si>
  <si>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</si>
  <si>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</si>
  <si>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</si>
  <si>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</si>
  <si>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</si>
  <si>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</si>
  <si>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</si>
  <si>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</si>
  <si>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</si>
  <si>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</si>
  <si>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</si>
  <si>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</si>
  <si>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予備費</t>
  </si>
  <si>
    <t>歳出合計</t>
  </si>
  <si>
    <t>歳入歳出差引残高</t>
  </si>
  <si>
    <t>平成16年度</t>
  </si>
  <si>
    <t>平成17年度</t>
  </si>
  <si>
    <t>平成１７年度</t>
  </si>
  <si>
    <t>平成16年度</t>
  </si>
  <si>
    <t>平成17年度</t>
  </si>
  <si>
    <t>町税</t>
  </si>
  <si>
    <t>注）平成17年度数値は、平成17年度粟野町歳入歳出決算書（平成17年4月1日～平成17年12月31日）による</t>
  </si>
  <si>
    <t>平成16年度</t>
  </si>
  <si>
    <t>12-2　　　年　　度　　別　　歳　　入　</t>
  </si>
  <si>
    <t>　歳　　出　　総　　額</t>
  </si>
  <si>
    <t>年度</t>
  </si>
  <si>
    <t>予算現額</t>
  </si>
  <si>
    <t>決算額</t>
  </si>
  <si>
    <t>一般会計</t>
  </si>
  <si>
    <t>特別会計</t>
  </si>
  <si>
    <t>計</t>
  </si>
  <si>
    <t>鹿沼</t>
  </si>
  <si>
    <t>平成1６年度</t>
  </si>
  <si>
    <t>粟野</t>
  </si>
  <si>
    <t>資料：歳入歳出決算書調</t>
  </si>
  <si>
    <t>注）平成17年度粟野町の数値は、平成17年度粟野町歳入歳出決算書（平成17年4月1日～平成17年12月31日）による</t>
  </si>
  <si>
    <t>裏資料</t>
  </si>
  <si>
    <t>16年度予算現額</t>
  </si>
  <si>
    <t>17年度予算現額</t>
  </si>
  <si>
    <t>16             年             度</t>
  </si>
  <si>
    <t>１７             年             度</t>
  </si>
  <si>
    <t>財産区管理会</t>
  </si>
  <si>
    <t>宅地造成事業</t>
  </si>
  <si>
    <t>粕尾財産区</t>
  </si>
  <si>
    <t>清洲財産区</t>
  </si>
  <si>
    <t>12-3　　　特別会計・歳入歳出決算額</t>
  </si>
  <si>
    <t>(各年度）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</si>
</sst>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#,##0_);[Red]\(#,##0\)"/>
    <numFmt numFmtId="183" formatCode="#,##0.0_);[Red]\(#,##0.0\)"/>
    <numFmt numFmtId="184" formatCode="#,##0_ "/>
    <numFmt numFmtId="185" formatCode="#,##0_ ;[Red]\-#,##0\ "/>
    <numFmt numFmtId="186" formatCode="#,##0.0_ "/>
    <numFmt numFmtId="187" formatCode="0_ "/>
    <numFmt numFmtId="188" formatCode="[&lt;=999]000;[&lt;=99999]000\-00;000\-0000"/>
    <numFmt numFmtId="189" formatCode="0_ ;[Red]\-0\ "/>
    <numFmt numFmtId="190" formatCode="#,##0.00_ "/>
    <numFmt numFmtId="191" formatCode="#,##0.000_ "/>
    <numFmt numFmtId="192" formatCode="#,##0.0000_ 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ＭＳ Ｐ明朝"/>
      <family val="1"/>
    </font>
    <font>
      <sz val="11"/>
      <name val="ＭＳ Ｐ明朝"/>
      <family val="1"/>
    </font>
    <font>
      <sz val="10"/>
      <color indexed="60"/>
      <name val="ＭＳ Ｐ明朝"/>
      <family val="1"/>
    </font>
    <font>
      <sz val="12"/>
      <name val="ＭＳ Ｐゴシック"/>
      <family val="3"/>
    </font>
    <font>
      <sz val="10"/>
      <color indexed="12"/>
      <name val="ＭＳ Ｐ明朝"/>
      <family val="1"/>
    </font>
    <font>
      <sz val="10"/>
      <color indexed="10"/>
      <name val="ＭＳ Ｐ明朝"/>
      <family val="1"/>
    </font>
    <font>
      <sz val="10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0" xfId="0" applyFont="1" applyFill="1" applyAlignment="1">
      <alignment vertical="center"/>
    </xf>
    <xf numFmtId="0" fontId="3" fillId="0" borderId="3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distributed" vertical="center"/>
    </xf>
    <xf numFmtId="0" fontId="3" fillId="0" borderId="5" xfId="0" applyFont="1" applyFill="1" applyBorder="1" applyAlignment="1">
      <alignment horizontal="distributed" vertical="center"/>
    </xf>
    <xf numFmtId="38" fontId="3" fillId="0" borderId="6" xfId="17" applyFont="1" applyFill="1" applyBorder="1" applyAlignment="1">
      <alignment vertical="center"/>
    </xf>
    <xf numFmtId="186" fontId="3" fillId="0" borderId="7" xfId="0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horizontal="distributed" vertical="center"/>
    </xf>
    <xf numFmtId="184" fontId="3" fillId="0" borderId="6" xfId="0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distributed" vertical="center"/>
    </xf>
    <xf numFmtId="38" fontId="3" fillId="0" borderId="1" xfId="17" applyFont="1" applyFill="1" applyBorder="1" applyAlignment="1">
      <alignment vertical="center"/>
    </xf>
    <xf numFmtId="186" fontId="3" fillId="0" borderId="2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distributed" vertical="center"/>
    </xf>
    <xf numFmtId="184" fontId="3" fillId="0" borderId="1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3" fillId="0" borderId="3" xfId="0" applyFont="1" applyFill="1" applyBorder="1" applyAlignment="1">
      <alignment horizontal="distributed" vertical="center"/>
    </xf>
    <xf numFmtId="184" fontId="3" fillId="0" borderId="3" xfId="0" applyNumberFormat="1" applyFont="1" applyFill="1" applyBorder="1" applyAlignment="1">
      <alignment vertical="center"/>
    </xf>
    <xf numFmtId="186" fontId="3" fillId="0" borderId="4" xfId="0" applyNumberFormat="1" applyFont="1" applyFill="1" applyBorder="1" applyAlignment="1">
      <alignment vertical="center"/>
    </xf>
    <xf numFmtId="184" fontId="3" fillId="0" borderId="0" xfId="0" applyNumberFormat="1" applyFont="1" applyFill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184" fontId="3" fillId="0" borderId="7" xfId="0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184" fontId="3" fillId="0" borderId="9" xfId="0" applyNumberFormat="1" applyFont="1" applyFill="1" applyBorder="1" applyAlignment="1">
      <alignment vertical="center"/>
    </xf>
    <xf numFmtId="184" fontId="3" fillId="0" borderId="1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185" fontId="3" fillId="0" borderId="4" xfId="17" applyNumberFormat="1" applyFont="1" applyFill="1" applyBorder="1" applyAlignment="1">
      <alignment vertical="center"/>
    </xf>
    <xf numFmtId="185" fontId="3" fillId="0" borderId="3" xfId="17" applyNumberFormat="1" applyFont="1" applyFill="1" applyBorder="1" applyAlignment="1">
      <alignment vertical="center"/>
    </xf>
    <xf numFmtId="185" fontId="3" fillId="0" borderId="11" xfId="17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184" fontId="3" fillId="0" borderId="4" xfId="0" applyNumberFormat="1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87" fontId="3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38" fontId="3" fillId="0" borderId="0" xfId="17" applyFont="1" applyFill="1" applyBorder="1" applyAlignment="1">
      <alignment vertical="center"/>
    </xf>
    <xf numFmtId="0" fontId="3" fillId="0" borderId="12" xfId="0" applyFont="1" applyFill="1" applyBorder="1" applyAlignment="1">
      <alignment horizontal="distributed" vertical="center"/>
    </xf>
    <xf numFmtId="182" fontId="3" fillId="0" borderId="9" xfId="0" applyNumberFormat="1" applyFont="1" applyFill="1" applyBorder="1" applyAlignment="1">
      <alignment vertical="center"/>
    </xf>
    <xf numFmtId="182" fontId="3" fillId="0" borderId="1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182" fontId="3" fillId="0" borderId="6" xfId="0" applyNumberFormat="1" applyFont="1" applyFill="1" applyBorder="1" applyAlignment="1">
      <alignment vertical="center"/>
    </xf>
    <xf numFmtId="182" fontId="3" fillId="0" borderId="7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distributed" vertical="center"/>
    </xf>
    <xf numFmtId="182" fontId="3" fillId="0" borderId="3" xfId="0" applyNumberFormat="1" applyFont="1" applyFill="1" applyBorder="1" applyAlignment="1">
      <alignment vertical="center"/>
    </xf>
    <xf numFmtId="182" fontId="3" fillId="0" borderId="4" xfId="0" applyNumberFormat="1" applyFont="1" applyFill="1" applyBorder="1" applyAlignment="1">
      <alignment vertical="center"/>
    </xf>
    <xf numFmtId="38" fontId="2" fillId="0" borderId="0" xfId="17" applyFont="1" applyFill="1" applyAlignment="1">
      <alignment vertical="center"/>
    </xf>
    <xf numFmtId="38" fontId="8" fillId="0" borderId="0" xfId="17" applyFont="1" applyFill="1" applyAlignment="1">
      <alignment vertical="center"/>
    </xf>
    <xf numFmtId="38" fontId="4" fillId="0" borderId="0" xfId="17" applyFont="1" applyFill="1" applyAlignment="1">
      <alignment vertical="center"/>
    </xf>
    <xf numFmtId="38" fontId="4" fillId="0" borderId="0" xfId="17" applyFont="1" applyFill="1" applyAlignment="1">
      <alignment horizontal="right" vertical="center"/>
    </xf>
    <xf numFmtId="38" fontId="3" fillId="0" borderId="0" xfId="17" applyFont="1" applyFill="1" applyAlignment="1">
      <alignment vertical="center"/>
    </xf>
    <xf numFmtId="38" fontId="3" fillId="0" borderId="8" xfId="17" applyFont="1" applyFill="1" applyBorder="1" applyAlignment="1">
      <alignment horizontal="distributed" vertical="center"/>
    </xf>
    <xf numFmtId="38" fontId="3" fillId="0" borderId="1" xfId="17" applyFont="1" applyFill="1" applyBorder="1" applyAlignment="1">
      <alignment horizontal="distributed" vertical="center"/>
    </xf>
    <xf numFmtId="38" fontId="3" fillId="0" borderId="2" xfId="17" applyFont="1" applyFill="1" applyBorder="1" applyAlignment="1">
      <alignment horizontal="distributed" vertical="center"/>
    </xf>
    <xf numFmtId="38" fontId="3" fillId="0" borderId="0" xfId="17" applyFont="1" applyFill="1" applyAlignment="1">
      <alignment horizontal="distributed" vertical="center"/>
    </xf>
    <xf numFmtId="38" fontId="3" fillId="0" borderId="5" xfId="17" applyFont="1" applyFill="1" applyBorder="1" applyAlignment="1">
      <alignment vertical="center"/>
    </xf>
    <xf numFmtId="185" fontId="3" fillId="0" borderId="6" xfId="17" applyNumberFormat="1" applyFont="1" applyFill="1" applyBorder="1" applyAlignment="1">
      <alignment vertical="center"/>
    </xf>
    <xf numFmtId="38" fontId="3" fillId="0" borderId="7" xfId="17" applyFont="1" applyFill="1" applyBorder="1" applyAlignment="1">
      <alignment vertical="center"/>
    </xf>
    <xf numFmtId="185" fontId="3" fillId="0" borderId="7" xfId="17" applyNumberFormat="1" applyFont="1" applyFill="1" applyBorder="1" applyAlignment="1">
      <alignment vertical="center"/>
    </xf>
    <xf numFmtId="185" fontId="7" fillId="0" borderId="7" xfId="17" applyNumberFormat="1" applyFont="1" applyFill="1" applyBorder="1" applyAlignment="1">
      <alignment vertical="center"/>
    </xf>
    <xf numFmtId="38" fontId="3" fillId="0" borderId="13" xfId="17" applyFont="1" applyFill="1" applyBorder="1" applyAlignment="1">
      <alignment vertical="center"/>
    </xf>
    <xf numFmtId="185" fontId="3" fillId="0" borderId="3" xfId="17" applyNumberFormat="1" applyFont="1" applyFill="1" applyBorder="1" applyAlignment="1">
      <alignment horizontal="right" vertical="center"/>
    </xf>
    <xf numFmtId="38" fontId="3" fillId="0" borderId="4" xfId="17" applyFont="1" applyFill="1" applyBorder="1" applyAlignment="1">
      <alignment horizontal="right" vertical="center"/>
    </xf>
    <xf numFmtId="185" fontId="3" fillId="0" borderId="4" xfId="17" applyNumberFormat="1" applyFont="1" applyFill="1" applyBorder="1" applyAlignment="1">
      <alignment horizontal="right" vertical="center"/>
    </xf>
    <xf numFmtId="185" fontId="7" fillId="0" borderId="4" xfId="17" applyNumberFormat="1" applyFont="1" applyFill="1" applyBorder="1" applyAlignment="1">
      <alignment horizontal="right" vertical="center"/>
    </xf>
    <xf numFmtId="38" fontId="3" fillId="0" borderId="0" xfId="17" applyFont="1" applyFill="1" applyBorder="1" applyAlignment="1">
      <alignment horizontal="distributed" vertical="center"/>
    </xf>
    <xf numFmtId="38" fontId="7" fillId="0" borderId="5" xfId="17" applyFont="1" applyFill="1" applyBorder="1" applyAlignment="1">
      <alignment vertical="center"/>
    </xf>
    <xf numFmtId="38" fontId="9" fillId="0" borderId="0" xfId="17" applyFont="1" applyFill="1" applyBorder="1" applyAlignment="1">
      <alignment vertical="center"/>
    </xf>
    <xf numFmtId="38" fontId="7" fillId="0" borderId="7" xfId="17" applyFont="1" applyFill="1" applyBorder="1" applyAlignment="1">
      <alignment vertical="center"/>
    </xf>
    <xf numFmtId="38" fontId="7" fillId="0" borderId="6" xfId="17" applyFont="1" applyFill="1" applyBorder="1" applyAlignment="1">
      <alignment vertical="center"/>
    </xf>
    <xf numFmtId="38" fontId="7" fillId="0" borderId="13" xfId="17" applyFont="1" applyFill="1" applyBorder="1" applyAlignment="1">
      <alignment vertical="center"/>
    </xf>
    <xf numFmtId="38" fontId="3" fillId="0" borderId="3" xfId="17" applyFont="1" applyFill="1" applyBorder="1" applyAlignment="1">
      <alignment horizontal="right" vertical="center"/>
    </xf>
    <xf numFmtId="38" fontId="9" fillId="0" borderId="0" xfId="17" applyFont="1" applyFill="1" applyBorder="1" applyAlignment="1">
      <alignment horizontal="right" vertical="center"/>
    </xf>
    <xf numFmtId="38" fontId="7" fillId="0" borderId="4" xfId="17" applyFont="1" applyFill="1" applyBorder="1" applyAlignment="1">
      <alignment horizontal="right" vertical="center"/>
    </xf>
    <xf numFmtId="38" fontId="7" fillId="0" borderId="3" xfId="17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distributed" vertical="center"/>
    </xf>
    <xf numFmtId="0" fontId="3" fillId="0" borderId="9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distributed" vertical="center"/>
    </xf>
    <xf numFmtId="0" fontId="3" fillId="0" borderId="1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0" xfId="0" applyFont="1" applyFill="1" applyAlignment="1">
      <alignment vertical="center" shrinkToFit="1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0" xfId="0" applyFill="1" applyAlignment="1">
      <alignment vertical="center" shrinkToFit="1"/>
    </xf>
    <xf numFmtId="0" fontId="3" fillId="0" borderId="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38" fontId="2" fillId="0" borderId="0" xfId="17" applyFont="1" applyFill="1" applyAlignment="1">
      <alignment horizontal="right" vertical="center"/>
    </xf>
    <xf numFmtId="38" fontId="2" fillId="0" borderId="0" xfId="17" applyFont="1" applyFill="1" applyAlignment="1">
      <alignment vertical="center"/>
    </xf>
    <xf numFmtId="38" fontId="3" fillId="0" borderId="0" xfId="17" applyFont="1" applyFill="1" applyAlignment="1">
      <alignment vertical="center"/>
    </xf>
    <xf numFmtId="38" fontId="2" fillId="0" borderId="0" xfId="17" applyFont="1" applyFill="1" applyAlignment="1">
      <alignment horizontal="left" vertical="center"/>
    </xf>
    <xf numFmtId="38" fontId="4" fillId="0" borderId="0" xfId="17" applyFont="1" applyFill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1">
      <selection activeCell="A1" sqref="A1:D1"/>
    </sheetView>
  </sheetViews>
  <sheetFormatPr defaultColWidth="9.00390625" defaultRowHeight="13.5"/>
  <cols>
    <col min="1" max="1" width="23.625" style="7" customWidth="1"/>
    <col min="2" max="4" width="11.625" style="7" customWidth="1"/>
    <col min="5" max="5" width="23.625" style="7" customWidth="1"/>
    <col min="6" max="8" width="11.625" style="7" customWidth="1"/>
    <col min="9" max="16384" width="9.00390625" style="7" customWidth="1"/>
  </cols>
  <sheetData>
    <row r="1" spans="1:5" s="2" customFormat="1" ht="27" customHeight="1">
      <c r="A1" s="97" t="s">
        <v>59</v>
      </c>
      <c r="B1" s="97"/>
      <c r="C1" s="97"/>
      <c r="D1" s="97"/>
      <c r="E1" s="2" t="s">
        <v>83</v>
      </c>
    </row>
    <row r="2" spans="1:4" s="2" customFormat="1" ht="18.75" customHeight="1">
      <c r="A2" s="3" t="s">
        <v>43</v>
      </c>
      <c r="B2" s="1"/>
      <c r="C2" s="1"/>
      <c r="D2" s="1"/>
    </row>
    <row r="3" s="4" customFormat="1" ht="15" customHeight="1">
      <c r="A3" s="4" t="s">
        <v>60</v>
      </c>
    </row>
    <row r="4" spans="1:8" ht="17.25" customHeight="1">
      <c r="A4" s="98" t="s">
        <v>3</v>
      </c>
      <c r="B4" s="93" t="s">
        <v>4</v>
      </c>
      <c r="C4" s="94"/>
      <c r="D4" s="94"/>
      <c r="E4" s="91" t="s">
        <v>3</v>
      </c>
      <c r="F4" s="93" t="s">
        <v>5</v>
      </c>
      <c r="G4" s="94"/>
      <c r="H4" s="94"/>
    </row>
    <row r="5" spans="1:8" ht="17.25" customHeight="1">
      <c r="A5" s="99"/>
      <c r="B5" s="8" t="s">
        <v>100</v>
      </c>
      <c r="C5" s="8" t="s">
        <v>101</v>
      </c>
      <c r="D5" s="9" t="s">
        <v>61</v>
      </c>
      <c r="E5" s="92"/>
      <c r="F5" s="8" t="s">
        <v>100</v>
      </c>
      <c r="G5" s="8" t="s">
        <v>102</v>
      </c>
      <c r="H5" s="9" t="s">
        <v>61</v>
      </c>
    </row>
    <row r="6" spans="1:8" ht="15.75" customHeight="1">
      <c r="A6" s="10" t="s">
        <v>62</v>
      </c>
      <c r="B6" s="11">
        <v>12339497</v>
      </c>
      <c r="C6" s="11">
        <v>12982440</v>
      </c>
      <c r="D6" s="12">
        <f>C6/$C$27%</f>
        <v>34.62733058415196</v>
      </c>
      <c r="E6" s="13" t="s">
        <v>85</v>
      </c>
      <c r="F6" s="14">
        <v>316426</v>
      </c>
      <c r="G6" s="14">
        <v>302389</v>
      </c>
      <c r="H6" s="12">
        <f>G6/G27%</f>
        <v>1.5324089422557778</v>
      </c>
    </row>
    <row r="7" spans="1:8" ht="15.75" customHeight="1">
      <c r="A7" s="10" t="s">
        <v>63</v>
      </c>
      <c r="B7" s="11">
        <v>645442</v>
      </c>
      <c r="C7" s="11">
        <v>843512</v>
      </c>
      <c r="D7" s="12">
        <f aca="true" t="shared" si="0" ref="D7:D27">C7/$C$27%</f>
        <v>2.2498520213225857</v>
      </c>
      <c r="E7" s="13" t="s">
        <v>86</v>
      </c>
      <c r="F7" s="14">
        <v>4806851</v>
      </c>
      <c r="G7" s="14">
        <v>5097390</v>
      </c>
      <c r="H7" s="12">
        <f>G7/G27%</f>
        <v>25.8319119351735</v>
      </c>
    </row>
    <row r="8" spans="1:8" ht="15.75" customHeight="1">
      <c r="A8" s="10" t="s">
        <v>64</v>
      </c>
      <c r="B8" s="11">
        <v>93388</v>
      </c>
      <c r="C8" s="11">
        <v>56545</v>
      </c>
      <c r="D8" s="12">
        <f t="shared" si="0"/>
        <v>0.15081929189588958</v>
      </c>
      <c r="E8" s="13" t="s">
        <v>87</v>
      </c>
      <c r="F8" s="14">
        <v>7056354</v>
      </c>
      <c r="G8" s="14">
        <v>7713416</v>
      </c>
      <c r="H8" s="12">
        <f>G8/G27%</f>
        <v>39.08907947623357</v>
      </c>
    </row>
    <row r="9" spans="1:8" ht="15.75" customHeight="1">
      <c r="A9" s="10" t="s">
        <v>40</v>
      </c>
      <c r="B9" s="11">
        <v>14598</v>
      </c>
      <c r="C9" s="11">
        <v>27123</v>
      </c>
      <c r="D9" s="12">
        <f t="shared" si="0"/>
        <v>0.0723436493782335</v>
      </c>
      <c r="E9" s="13" t="s">
        <v>88</v>
      </c>
      <c r="F9" s="14">
        <v>2834336</v>
      </c>
      <c r="G9" s="14">
        <v>3235006</v>
      </c>
      <c r="H9" s="12">
        <f>G9/G27%</f>
        <v>16.393956534963557</v>
      </c>
    </row>
    <row r="10" spans="1:8" ht="15.75" customHeight="1">
      <c r="A10" s="10" t="s">
        <v>41</v>
      </c>
      <c r="B10" s="11">
        <v>17001</v>
      </c>
      <c r="C10" s="11">
        <v>41390</v>
      </c>
      <c r="D10" s="12">
        <f t="shared" si="0"/>
        <v>0.11039721445876505</v>
      </c>
      <c r="E10" s="13" t="s">
        <v>89</v>
      </c>
      <c r="F10" s="14">
        <v>206843</v>
      </c>
      <c r="G10" s="14">
        <v>126506</v>
      </c>
      <c r="H10" s="12">
        <f>G10/G27%</f>
        <v>0.6410911959396983</v>
      </c>
    </row>
    <row r="11" spans="1:8" ht="15.75" customHeight="1">
      <c r="A11" s="10" t="s">
        <v>65</v>
      </c>
      <c r="B11" s="11">
        <v>983772</v>
      </c>
      <c r="C11" s="11">
        <v>934463</v>
      </c>
      <c r="D11" s="12">
        <f t="shared" si="0"/>
        <v>2.492440498061874</v>
      </c>
      <c r="E11" s="13" t="s">
        <v>90</v>
      </c>
      <c r="F11" s="14">
        <v>1488818</v>
      </c>
      <c r="G11" s="14">
        <v>2120072</v>
      </c>
      <c r="H11" s="12">
        <f>G11/G27%</f>
        <v>10.743834236781403</v>
      </c>
    </row>
    <row r="12" spans="1:8" ht="15.75" customHeight="1">
      <c r="A12" s="10" t="s">
        <v>66</v>
      </c>
      <c r="B12" s="11">
        <v>171185</v>
      </c>
      <c r="C12" s="11">
        <v>204211</v>
      </c>
      <c r="D12" s="12">
        <f t="shared" si="0"/>
        <v>0.5446804919506855</v>
      </c>
      <c r="E12" s="13" t="s">
        <v>91</v>
      </c>
      <c r="F12" s="14">
        <v>1984514</v>
      </c>
      <c r="G12" s="14">
        <v>2722880</v>
      </c>
      <c r="H12" s="12">
        <f>G12/G27%</f>
        <v>13.798668803062984</v>
      </c>
    </row>
    <row r="13" spans="1:8" ht="15.75" customHeight="1">
      <c r="A13" s="10" t="s">
        <v>67</v>
      </c>
      <c r="B13" s="11">
        <v>276316</v>
      </c>
      <c r="C13" s="11">
        <v>315853</v>
      </c>
      <c r="D13" s="12">
        <f t="shared" si="0"/>
        <v>0.8424569069447769</v>
      </c>
      <c r="E13" s="13" t="s">
        <v>92</v>
      </c>
      <c r="F13" s="14">
        <v>5418230</v>
      </c>
      <c r="G13" s="14">
        <v>5280844</v>
      </c>
      <c r="H13" s="12">
        <f>G13/G27%</f>
        <v>26.7615970430729</v>
      </c>
    </row>
    <row r="14" spans="1:8" ht="15.75" customHeight="1">
      <c r="A14" s="10" t="s">
        <v>68</v>
      </c>
      <c r="B14" s="11">
        <v>407806</v>
      </c>
      <c r="C14" s="11">
        <v>408775</v>
      </c>
      <c r="D14" s="12">
        <f t="shared" si="0"/>
        <v>1.0903025209079895</v>
      </c>
      <c r="E14" s="13" t="s">
        <v>93</v>
      </c>
      <c r="F14" s="14">
        <v>1080342</v>
      </c>
      <c r="G14" s="14">
        <v>1345564</v>
      </c>
      <c r="H14" s="12">
        <f>G14/G27%</f>
        <v>6.818880005481197</v>
      </c>
    </row>
    <row r="15" spans="1:8" ht="15.75" customHeight="1">
      <c r="A15" s="10" t="s">
        <v>69</v>
      </c>
      <c r="B15" s="11">
        <v>3926314</v>
      </c>
      <c r="C15" s="11">
        <v>4192589</v>
      </c>
      <c r="D15" s="12">
        <f t="shared" si="0"/>
        <v>11.18265636555833</v>
      </c>
      <c r="E15" s="13" t="s">
        <v>94</v>
      </c>
      <c r="F15" s="14">
        <v>4157153</v>
      </c>
      <c r="G15" s="14">
        <v>4282918</v>
      </c>
      <c r="H15" s="12">
        <f>G15/G27%</f>
        <v>21.704433171008972</v>
      </c>
    </row>
    <row r="16" spans="1:8" ht="15.75" customHeight="1">
      <c r="A16" s="10" t="s">
        <v>70</v>
      </c>
      <c r="B16" s="11">
        <v>19112</v>
      </c>
      <c r="C16" s="11">
        <v>20371</v>
      </c>
      <c r="D16" s="12">
        <f t="shared" si="0"/>
        <v>0.05433442028846347</v>
      </c>
      <c r="E16" s="13" t="s">
        <v>95</v>
      </c>
      <c r="F16" s="14">
        <v>6205</v>
      </c>
      <c r="G16" s="14">
        <v>13563</v>
      </c>
      <c r="H16" s="12">
        <f>G16/G27%</f>
        <v>0.06873286555997446</v>
      </c>
    </row>
    <row r="17" spans="1:8" ht="15.75" customHeight="1">
      <c r="A17" s="10" t="s">
        <v>71</v>
      </c>
      <c r="B17" s="11">
        <v>621777</v>
      </c>
      <c r="C17" s="11">
        <v>640124</v>
      </c>
      <c r="D17" s="12">
        <f t="shared" si="0"/>
        <v>1.7073666708915807</v>
      </c>
      <c r="E17" s="13" t="s">
        <v>96</v>
      </c>
      <c r="F17" s="14">
        <v>5285157</v>
      </c>
      <c r="G17" s="14">
        <v>3967053</v>
      </c>
      <c r="H17" s="12">
        <f>G17/G27%</f>
        <v>20.103732250851092</v>
      </c>
    </row>
    <row r="18" spans="1:8" ht="15.75" customHeight="1">
      <c r="A18" s="10" t="s">
        <v>72</v>
      </c>
      <c r="B18" s="11">
        <v>910620</v>
      </c>
      <c r="C18" s="11">
        <v>900530</v>
      </c>
      <c r="D18" s="12">
        <f t="shared" si="0"/>
        <v>2.4019329194624714</v>
      </c>
      <c r="E18" s="13" t="s">
        <v>42</v>
      </c>
      <c r="F18" s="14">
        <v>6</v>
      </c>
      <c r="G18" s="14">
        <v>24</v>
      </c>
      <c r="H18" s="12">
        <f>G18/G27%</f>
        <v>0.00012162418148192782</v>
      </c>
    </row>
    <row r="19" spans="1:8" ht="15.75" customHeight="1">
      <c r="A19" s="10" t="s">
        <v>73</v>
      </c>
      <c r="B19" s="11">
        <v>3101507</v>
      </c>
      <c r="C19" s="11">
        <v>3209667</v>
      </c>
      <c r="D19" s="12">
        <f t="shared" si="0"/>
        <v>8.560963907712516</v>
      </c>
      <c r="E19" s="13" t="s">
        <v>97</v>
      </c>
      <c r="F19" s="14">
        <v>0</v>
      </c>
      <c r="G19" s="14">
        <v>0</v>
      </c>
      <c r="H19" s="12">
        <f>G19/G27%</f>
        <v>0</v>
      </c>
    </row>
    <row r="20" spans="1:8" ht="15.75" customHeight="1">
      <c r="A20" s="10" t="s">
        <v>74</v>
      </c>
      <c r="B20" s="11">
        <v>1986654</v>
      </c>
      <c r="C20" s="11">
        <v>2788031</v>
      </c>
      <c r="D20" s="12">
        <f t="shared" si="0"/>
        <v>7.4363579662886</v>
      </c>
      <c r="E20" s="13"/>
      <c r="F20" s="14"/>
      <c r="G20" s="14"/>
      <c r="H20" s="12"/>
    </row>
    <row r="21" spans="1:8" ht="15.75" customHeight="1">
      <c r="A21" s="10" t="s">
        <v>75</v>
      </c>
      <c r="B21" s="11">
        <v>494593</v>
      </c>
      <c r="C21" s="11">
        <v>266333</v>
      </c>
      <c r="D21" s="12">
        <f t="shared" si="0"/>
        <v>0.710375001653691</v>
      </c>
      <c r="E21" s="13"/>
      <c r="F21" s="14"/>
      <c r="G21" s="14"/>
      <c r="H21" s="12"/>
    </row>
    <row r="22" spans="1:8" ht="15.75" customHeight="1">
      <c r="A22" s="10" t="s">
        <v>76</v>
      </c>
      <c r="B22" s="11">
        <v>11579</v>
      </c>
      <c r="C22" s="11">
        <v>8853</v>
      </c>
      <c r="D22" s="12">
        <f t="shared" si="0"/>
        <v>0.02361310798751986</v>
      </c>
      <c r="E22" s="13"/>
      <c r="F22" s="14"/>
      <c r="G22" s="14"/>
      <c r="H22" s="12"/>
    </row>
    <row r="23" spans="1:8" ht="15.75" customHeight="1">
      <c r="A23" s="10" t="s">
        <v>77</v>
      </c>
      <c r="B23" s="11">
        <v>850841</v>
      </c>
      <c r="C23" s="11">
        <v>1284323</v>
      </c>
      <c r="D23" s="12">
        <f t="shared" si="0"/>
        <v>3.4256023596357696</v>
      </c>
      <c r="E23" s="13"/>
      <c r="F23" s="14"/>
      <c r="G23" s="14"/>
      <c r="H23" s="12"/>
    </row>
    <row r="24" spans="1:8" ht="15.75" customHeight="1">
      <c r="A24" s="10" t="s">
        <v>78</v>
      </c>
      <c r="B24" s="11">
        <v>1394359</v>
      </c>
      <c r="C24" s="11">
        <v>1061515</v>
      </c>
      <c r="D24" s="12">
        <f t="shared" si="0"/>
        <v>2.831319137622517</v>
      </c>
      <c r="E24" s="15"/>
      <c r="F24" s="15"/>
      <c r="G24" s="15"/>
      <c r="H24" s="16"/>
    </row>
    <row r="25" spans="1:8" ht="15.75" customHeight="1">
      <c r="A25" s="10" t="s">
        <v>79</v>
      </c>
      <c r="B25" s="11">
        <v>2431787</v>
      </c>
      <c r="C25" s="11">
        <v>4291240</v>
      </c>
      <c r="D25" s="12">
        <f t="shared" si="0"/>
        <v>11.44578261836267</v>
      </c>
      <c r="E25" s="15"/>
      <c r="F25" s="15"/>
      <c r="G25" s="15"/>
      <c r="H25" s="16"/>
    </row>
    <row r="26" spans="1:8" ht="15.75" customHeight="1">
      <c r="A26" s="10" t="s">
        <v>80</v>
      </c>
      <c r="B26" s="11">
        <v>5004600</v>
      </c>
      <c r="C26" s="11">
        <v>3014000</v>
      </c>
      <c r="D26" s="12">
        <f t="shared" si="0"/>
        <v>8.039072345463104</v>
      </c>
      <c r="E26" s="15"/>
      <c r="F26" s="15"/>
      <c r="G26" s="15"/>
      <c r="H26" s="16"/>
    </row>
    <row r="27" spans="1:8" ht="15.75" customHeight="1">
      <c r="A27" s="17" t="s">
        <v>81</v>
      </c>
      <c r="B27" s="18">
        <v>35702748</v>
      </c>
      <c r="C27" s="18">
        <f>SUM(C6:C26)</f>
        <v>37491888</v>
      </c>
      <c r="D27" s="19">
        <f t="shared" si="0"/>
        <v>100</v>
      </c>
      <c r="E27" s="20" t="s">
        <v>98</v>
      </c>
      <c r="F27" s="21">
        <v>34641234</v>
      </c>
      <c r="G27" s="21">
        <f>SUM(G11:G26)</f>
        <v>19732918</v>
      </c>
      <c r="H27" s="19">
        <f>G27/G27%</f>
        <v>100</v>
      </c>
    </row>
    <row r="28" spans="1:8" s="4" customFormat="1" ht="17.25" customHeight="1">
      <c r="A28" s="95"/>
      <c r="B28" s="95"/>
      <c r="C28" s="95"/>
      <c r="D28" s="96"/>
      <c r="E28" s="20" t="s">
        <v>99</v>
      </c>
      <c r="F28" s="21">
        <v>1061514</v>
      </c>
      <c r="G28" s="21">
        <v>1284263</v>
      </c>
      <c r="H28" s="19"/>
    </row>
    <row r="31" ht="12">
      <c r="A31" s="4" t="s">
        <v>82</v>
      </c>
    </row>
  </sheetData>
  <mergeCells count="6">
    <mergeCell ref="E4:E5"/>
    <mergeCell ref="F4:H4"/>
    <mergeCell ref="A28:D28"/>
    <mergeCell ref="A1:D1"/>
    <mergeCell ref="A4:A5"/>
    <mergeCell ref="B4:D4"/>
  </mergeCells>
  <printOptions/>
  <pageMargins left="0.75" right="0.78" top="0.77" bottom="5.12" header="0.512" footer="0.512"/>
  <pageSetup horizontalDpi="600" verticalDpi="600" orientation="portrait" paperSize="9" r:id="rId1"/>
  <rowBreaks count="1" manualBreakCount="1">
    <brk id="2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workbookViewId="0" topLeftCell="A1">
      <selection activeCell="A1" sqref="A1:D1"/>
    </sheetView>
  </sheetViews>
  <sheetFormatPr defaultColWidth="9.00390625" defaultRowHeight="13.5"/>
  <cols>
    <col min="1" max="1" width="23.625" style="7" customWidth="1"/>
    <col min="2" max="4" width="11.625" style="7" customWidth="1"/>
    <col min="5" max="5" width="23.625" style="7" customWidth="1"/>
    <col min="6" max="8" width="11.625" style="7" customWidth="1"/>
    <col min="9" max="16384" width="9.00390625" style="7" customWidth="1"/>
  </cols>
  <sheetData>
    <row r="1" spans="1:5" s="2" customFormat="1" ht="27" customHeight="1">
      <c r="A1" s="97" t="s">
        <v>59</v>
      </c>
      <c r="B1" s="97"/>
      <c r="C1" s="97"/>
      <c r="D1" s="97"/>
      <c r="E1" s="2" t="s">
        <v>83</v>
      </c>
    </row>
    <row r="2" spans="1:4" s="2" customFormat="1" ht="18.75" customHeight="1">
      <c r="A2" s="3" t="s">
        <v>51</v>
      </c>
      <c r="B2" s="1"/>
      <c r="C2" s="1"/>
      <c r="D2" s="1"/>
    </row>
    <row r="3" spans="1:8" s="4" customFormat="1" ht="15" customHeight="1">
      <c r="A3" s="4" t="s">
        <v>60</v>
      </c>
      <c r="H3" s="22" t="s">
        <v>84</v>
      </c>
    </row>
    <row r="4" spans="1:8" ht="17.25" customHeight="1">
      <c r="A4" s="98" t="s">
        <v>3</v>
      </c>
      <c r="B4" s="93" t="s">
        <v>4</v>
      </c>
      <c r="C4" s="94"/>
      <c r="D4" s="94"/>
      <c r="E4" s="91" t="s">
        <v>3</v>
      </c>
      <c r="F4" s="93" t="s">
        <v>5</v>
      </c>
      <c r="G4" s="94"/>
      <c r="H4" s="94"/>
    </row>
    <row r="5" spans="1:8" ht="17.25" customHeight="1">
      <c r="A5" s="99"/>
      <c r="B5" s="8" t="s">
        <v>103</v>
      </c>
      <c r="C5" s="8" t="s">
        <v>104</v>
      </c>
      <c r="D5" s="9" t="s">
        <v>61</v>
      </c>
      <c r="E5" s="92"/>
      <c r="F5" s="8" t="s">
        <v>107</v>
      </c>
      <c r="G5" s="8" t="s">
        <v>102</v>
      </c>
      <c r="H5" s="9" t="s">
        <v>61</v>
      </c>
    </row>
    <row r="6" spans="1:8" ht="15.75" customHeight="1">
      <c r="A6" s="10" t="s">
        <v>105</v>
      </c>
      <c r="B6" s="11">
        <v>1206657</v>
      </c>
      <c r="C6" s="11">
        <v>964177</v>
      </c>
      <c r="D6" s="12">
        <f aca="true" t="shared" si="0" ref="D6:D27">C6/$C$27%</f>
        <v>24.48379528702361</v>
      </c>
      <c r="E6" s="13" t="s">
        <v>85</v>
      </c>
      <c r="F6" s="14">
        <v>89892</v>
      </c>
      <c r="G6" s="14">
        <v>63536</v>
      </c>
      <c r="H6" s="12">
        <f aca="true" t="shared" si="1" ref="H6:H19">G6/$G$27%</f>
        <v>1.8535525451339578</v>
      </c>
    </row>
    <row r="7" spans="1:8" ht="15.75" customHeight="1">
      <c r="A7" s="10" t="s">
        <v>63</v>
      </c>
      <c r="B7" s="11">
        <v>109140</v>
      </c>
      <c r="C7" s="11">
        <v>80957</v>
      </c>
      <c r="D7" s="12">
        <f t="shared" si="0"/>
        <v>2.0557787782238846</v>
      </c>
      <c r="E7" s="13" t="s">
        <v>86</v>
      </c>
      <c r="F7" s="14">
        <v>716571</v>
      </c>
      <c r="G7" s="14">
        <v>612336</v>
      </c>
      <c r="H7" s="12">
        <f t="shared" si="1"/>
        <v>17.863840205193075</v>
      </c>
    </row>
    <row r="8" spans="1:8" ht="15.75" customHeight="1">
      <c r="A8" s="10" t="s">
        <v>64</v>
      </c>
      <c r="B8" s="11">
        <v>8019</v>
      </c>
      <c r="C8" s="11">
        <v>2484</v>
      </c>
      <c r="D8" s="12">
        <f t="shared" si="0"/>
        <v>0.06307736804857059</v>
      </c>
      <c r="E8" s="13" t="s">
        <v>87</v>
      </c>
      <c r="F8" s="14">
        <v>688877</v>
      </c>
      <c r="G8" s="14">
        <v>521311</v>
      </c>
      <c r="H8" s="12">
        <f t="shared" si="1"/>
        <v>15.208343787086513</v>
      </c>
    </row>
    <row r="9" spans="1:8" ht="15.75" customHeight="1">
      <c r="A9" s="10" t="s">
        <v>40</v>
      </c>
      <c r="B9" s="11">
        <v>1250</v>
      </c>
      <c r="C9" s="11">
        <v>788</v>
      </c>
      <c r="D9" s="12">
        <f t="shared" si="0"/>
        <v>0.02001005073360452</v>
      </c>
      <c r="E9" s="13" t="s">
        <v>88</v>
      </c>
      <c r="F9" s="14">
        <v>514107</v>
      </c>
      <c r="G9" s="14">
        <v>463298</v>
      </c>
      <c r="H9" s="12">
        <f t="shared" si="1"/>
        <v>13.515915182817182</v>
      </c>
    </row>
    <row r="10" spans="1:8" ht="15.75" customHeight="1">
      <c r="A10" s="10" t="s">
        <v>41</v>
      </c>
      <c r="B10" s="11">
        <v>1462</v>
      </c>
      <c r="C10" s="11">
        <v>2</v>
      </c>
      <c r="D10" s="12">
        <f t="shared" si="0"/>
        <v>5.0786930795950554E-05</v>
      </c>
      <c r="E10" s="13" t="s">
        <v>89</v>
      </c>
      <c r="F10" s="14">
        <v>3375</v>
      </c>
      <c r="G10" s="14">
        <v>2787</v>
      </c>
      <c r="H10" s="12">
        <f t="shared" si="1"/>
        <v>0.08130588868182353</v>
      </c>
    </row>
    <row r="11" spans="1:8" ht="15.75" customHeight="1">
      <c r="A11" s="10" t="s">
        <v>65</v>
      </c>
      <c r="B11" s="11">
        <v>107828</v>
      </c>
      <c r="C11" s="11">
        <v>73737</v>
      </c>
      <c r="D11" s="12">
        <f t="shared" si="0"/>
        <v>1.872437958050503</v>
      </c>
      <c r="E11" s="13" t="s">
        <v>90</v>
      </c>
      <c r="F11" s="14">
        <v>381819</v>
      </c>
      <c r="G11" s="14">
        <v>213209</v>
      </c>
      <c r="H11" s="12">
        <f t="shared" si="1"/>
        <v>6.220002590585905</v>
      </c>
    </row>
    <row r="12" spans="1:8" ht="15.75" customHeight="1">
      <c r="A12" s="10" t="s">
        <v>66</v>
      </c>
      <c r="B12" s="11">
        <v>77474</v>
      </c>
      <c r="C12" s="11">
        <v>31815</v>
      </c>
      <c r="D12" s="12">
        <f t="shared" si="0"/>
        <v>0.8078931016365835</v>
      </c>
      <c r="E12" s="13" t="s">
        <v>91</v>
      </c>
      <c r="F12" s="14">
        <v>278907</v>
      </c>
      <c r="G12" s="14">
        <v>237126</v>
      </c>
      <c r="H12" s="12">
        <f t="shared" si="1"/>
        <v>6.917739562097628</v>
      </c>
    </row>
    <row r="13" spans="1:8" ht="15.75" customHeight="1">
      <c r="A13" s="10" t="s">
        <v>67</v>
      </c>
      <c r="B13" s="11">
        <v>51706</v>
      </c>
      <c r="C13" s="11">
        <v>20022</v>
      </c>
      <c r="D13" s="12">
        <f t="shared" si="0"/>
        <v>0.508427964198261</v>
      </c>
      <c r="E13" s="13" t="s">
        <v>92</v>
      </c>
      <c r="F13" s="14">
        <v>359337</v>
      </c>
      <c r="G13" s="14">
        <v>273249</v>
      </c>
      <c r="H13" s="12">
        <f t="shared" si="1"/>
        <v>7.9715654023751705</v>
      </c>
    </row>
    <row r="14" spans="1:8" ht="15.75" customHeight="1">
      <c r="A14" s="10" t="s">
        <v>68</v>
      </c>
      <c r="B14" s="11">
        <v>32079</v>
      </c>
      <c r="C14" s="11">
        <v>32301</v>
      </c>
      <c r="D14" s="12">
        <f t="shared" si="0"/>
        <v>0.8202343258199994</v>
      </c>
      <c r="E14" s="13" t="s">
        <v>93</v>
      </c>
      <c r="F14" s="14">
        <v>179995</v>
      </c>
      <c r="G14" s="14">
        <v>170950</v>
      </c>
      <c r="H14" s="12">
        <f t="shared" si="1"/>
        <v>4.987169598190791</v>
      </c>
    </row>
    <row r="15" spans="1:8" ht="15.75" customHeight="1">
      <c r="A15" s="10" t="s">
        <v>69</v>
      </c>
      <c r="B15" s="11">
        <v>1580685</v>
      </c>
      <c r="C15" s="11">
        <v>1460756</v>
      </c>
      <c r="D15" s="12">
        <f t="shared" si="0"/>
        <v>37.09365694088478</v>
      </c>
      <c r="E15" s="13" t="s">
        <v>94</v>
      </c>
      <c r="F15" s="14">
        <v>642244</v>
      </c>
      <c r="G15" s="14">
        <v>516822</v>
      </c>
      <c r="H15" s="12">
        <f t="shared" si="1"/>
        <v>15.077385001907931</v>
      </c>
    </row>
    <row r="16" spans="1:8" ht="15.75" customHeight="1">
      <c r="A16" s="10" t="s">
        <v>70</v>
      </c>
      <c r="B16" s="11">
        <v>1731</v>
      </c>
      <c r="C16" s="11">
        <v>1139</v>
      </c>
      <c r="D16" s="12">
        <f t="shared" si="0"/>
        <v>0.028923157088293842</v>
      </c>
      <c r="E16" s="13" t="s">
        <v>95</v>
      </c>
      <c r="F16" s="14">
        <v>0</v>
      </c>
      <c r="G16" s="14">
        <v>0</v>
      </c>
      <c r="H16" s="12">
        <f t="shared" si="1"/>
        <v>0</v>
      </c>
    </row>
    <row r="17" spans="1:8" ht="15.75" customHeight="1">
      <c r="A17" s="10" t="s">
        <v>71</v>
      </c>
      <c r="B17" s="11">
        <v>105361</v>
      </c>
      <c r="C17" s="11">
        <v>74560</v>
      </c>
      <c r="D17" s="12">
        <f t="shared" si="0"/>
        <v>1.8933367800730367</v>
      </c>
      <c r="E17" s="13" t="s">
        <v>96</v>
      </c>
      <c r="F17" s="14">
        <v>762452</v>
      </c>
      <c r="G17" s="14">
        <v>353172</v>
      </c>
      <c r="H17" s="12">
        <f t="shared" si="1"/>
        <v>10.303180235930027</v>
      </c>
    </row>
    <row r="18" spans="1:8" ht="15.75" customHeight="1">
      <c r="A18" s="10" t="s">
        <v>72</v>
      </c>
      <c r="B18" s="11">
        <v>125698</v>
      </c>
      <c r="C18" s="11">
        <v>92999</v>
      </c>
      <c r="D18" s="12">
        <f t="shared" si="0"/>
        <v>2.361566888546303</v>
      </c>
      <c r="E18" s="13" t="s">
        <v>42</v>
      </c>
      <c r="F18" s="14">
        <v>0</v>
      </c>
      <c r="G18" s="14">
        <v>0</v>
      </c>
      <c r="H18" s="12">
        <f t="shared" si="1"/>
        <v>0</v>
      </c>
    </row>
    <row r="19" spans="1:8" ht="15.75" customHeight="1">
      <c r="A19" s="10" t="s">
        <v>73</v>
      </c>
      <c r="B19" s="11">
        <v>180383</v>
      </c>
      <c r="C19" s="11">
        <v>30407</v>
      </c>
      <c r="D19" s="12">
        <f t="shared" si="0"/>
        <v>0.7721391023562343</v>
      </c>
      <c r="E19" s="13" t="s">
        <v>97</v>
      </c>
      <c r="F19" s="14">
        <v>0</v>
      </c>
      <c r="G19" s="14">
        <v>0</v>
      </c>
      <c r="H19" s="12">
        <f t="shared" si="1"/>
        <v>0</v>
      </c>
    </row>
    <row r="20" spans="1:8" ht="15.75" customHeight="1">
      <c r="A20" s="10" t="s">
        <v>74</v>
      </c>
      <c r="B20" s="11">
        <v>227922</v>
      </c>
      <c r="C20" s="11">
        <v>55059</v>
      </c>
      <c r="D20" s="12">
        <f t="shared" si="0"/>
        <v>1.398138811347121</v>
      </c>
      <c r="E20" s="13"/>
      <c r="F20" s="14"/>
      <c r="G20" s="14"/>
      <c r="H20" s="12"/>
    </row>
    <row r="21" spans="1:8" ht="15.75" customHeight="1">
      <c r="A21" s="10" t="s">
        <v>75</v>
      </c>
      <c r="B21" s="11">
        <v>14918</v>
      </c>
      <c r="C21" s="11">
        <v>8019</v>
      </c>
      <c r="D21" s="12">
        <f t="shared" si="0"/>
        <v>0.20363019902636376</v>
      </c>
      <c r="E21" s="13"/>
      <c r="F21" s="14"/>
      <c r="G21" s="14"/>
      <c r="H21" s="12"/>
    </row>
    <row r="22" spans="1:8" ht="15.75" customHeight="1">
      <c r="A22" s="10" t="s">
        <v>76</v>
      </c>
      <c r="B22" s="11">
        <v>1850</v>
      </c>
      <c r="C22" s="11">
        <v>500</v>
      </c>
      <c r="D22" s="12">
        <f t="shared" si="0"/>
        <v>0.012696732698987639</v>
      </c>
      <c r="E22" s="15"/>
      <c r="F22" s="15"/>
      <c r="G22" s="15"/>
      <c r="H22" s="16"/>
    </row>
    <row r="23" spans="1:8" ht="15.75" customHeight="1">
      <c r="A23" s="10" t="s">
        <v>77</v>
      </c>
      <c r="B23" s="11">
        <v>142193</v>
      </c>
      <c r="C23" s="11">
        <v>504895</v>
      </c>
      <c r="D23" s="12">
        <f t="shared" si="0"/>
        <v>12.821033712110728</v>
      </c>
      <c r="E23" s="15"/>
      <c r="F23" s="15"/>
      <c r="G23" s="15"/>
      <c r="H23" s="16"/>
    </row>
    <row r="24" spans="1:8" ht="15.75" customHeight="1">
      <c r="A24" s="10" t="s">
        <v>78</v>
      </c>
      <c r="B24" s="11">
        <v>269625</v>
      </c>
      <c r="C24" s="11">
        <v>249974</v>
      </c>
      <c r="D24" s="12">
        <f t="shared" si="0"/>
        <v>6.3477061193934725</v>
      </c>
      <c r="E24" s="15"/>
      <c r="F24" s="15"/>
      <c r="G24" s="15"/>
      <c r="H24" s="16"/>
    </row>
    <row r="25" spans="1:8" ht="15.75" customHeight="1">
      <c r="A25" s="10" t="s">
        <v>79</v>
      </c>
      <c r="B25" s="11">
        <v>102869</v>
      </c>
      <c r="C25" s="11">
        <v>18930</v>
      </c>
      <c r="D25" s="12">
        <f t="shared" si="0"/>
        <v>0.48069829998367203</v>
      </c>
      <c r="E25" s="15"/>
      <c r="F25" s="15"/>
      <c r="G25" s="15"/>
      <c r="H25" s="16"/>
    </row>
    <row r="26" spans="1:8" ht="15.75" customHeight="1">
      <c r="A26" s="10" t="s">
        <v>80</v>
      </c>
      <c r="B26" s="11">
        <v>518700</v>
      </c>
      <c r="C26" s="11">
        <v>234500</v>
      </c>
      <c r="D26" s="12">
        <f t="shared" si="0"/>
        <v>5.954767635825203</v>
      </c>
      <c r="E26" s="15"/>
      <c r="F26" s="15"/>
      <c r="G26" s="15"/>
      <c r="H26" s="16"/>
    </row>
    <row r="27" spans="1:8" ht="15.75" customHeight="1">
      <c r="A27" s="17" t="s">
        <v>81</v>
      </c>
      <c r="B27" s="18">
        <f>SUM(B6:B26)</f>
        <v>4867550</v>
      </c>
      <c r="C27" s="18">
        <f>SUM(C6:C26)</f>
        <v>3938021</v>
      </c>
      <c r="D27" s="19">
        <f t="shared" si="0"/>
        <v>100</v>
      </c>
      <c r="E27" s="20" t="s">
        <v>98</v>
      </c>
      <c r="F27" s="21">
        <f>SUM(F6:F21)</f>
        <v>4617576</v>
      </c>
      <c r="G27" s="21">
        <f>SUM(G6:G21)</f>
        <v>3427796</v>
      </c>
      <c r="H27" s="19">
        <f>G27/$G$27%</f>
        <v>100</v>
      </c>
    </row>
    <row r="28" spans="1:8" s="4" customFormat="1" ht="17.25" customHeight="1">
      <c r="A28" s="95"/>
      <c r="B28" s="95"/>
      <c r="C28" s="95"/>
      <c r="D28" s="96"/>
      <c r="E28" s="23" t="s">
        <v>99</v>
      </c>
      <c r="F28" s="24">
        <v>249974</v>
      </c>
      <c r="G28" s="24">
        <v>510225</v>
      </c>
      <c r="H28" s="25"/>
    </row>
    <row r="29" spans="1:4" ht="18" customHeight="1">
      <c r="A29" s="4" t="s">
        <v>82</v>
      </c>
      <c r="B29" s="4"/>
      <c r="C29" s="4"/>
      <c r="D29" s="4"/>
    </row>
    <row r="30" spans="1:5" s="4" customFormat="1" ht="27" customHeight="1">
      <c r="A30" s="100" t="s">
        <v>106</v>
      </c>
      <c r="B30" s="100"/>
      <c r="C30" s="100"/>
      <c r="D30" s="100"/>
      <c r="E30" s="100"/>
    </row>
    <row r="31" ht="16.5" customHeight="1"/>
    <row r="32" ht="16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8" customHeight="1"/>
    <row r="48" ht="18" customHeight="1"/>
    <row r="49" ht="19.5" customHeight="1"/>
    <row r="50" ht="19.5" customHeight="1"/>
    <row r="51" spans="2:3" ht="19.5" customHeight="1">
      <c r="B51" s="26"/>
      <c r="C51" s="26"/>
    </row>
  </sheetData>
  <mergeCells count="7">
    <mergeCell ref="A1:D1"/>
    <mergeCell ref="A4:A5"/>
    <mergeCell ref="B4:D4"/>
    <mergeCell ref="A30:E30"/>
    <mergeCell ref="A28:D28"/>
    <mergeCell ref="E4:E5"/>
    <mergeCell ref="F4:H4"/>
  </mergeCells>
  <printOptions/>
  <pageMargins left="0.75" right="0.78" top="0.77" bottom="5.12" header="0.512" footer="0.512"/>
  <pageSetup horizontalDpi="600" verticalDpi="600" orientation="portrait" paperSize="9" r:id="rId1"/>
  <rowBreaks count="1" manualBreakCount="1">
    <brk id="2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workbookViewId="0" topLeftCell="A1">
      <selection activeCell="A1" sqref="A1"/>
    </sheetView>
  </sheetViews>
  <sheetFormatPr defaultColWidth="9.00390625" defaultRowHeight="13.5"/>
  <cols>
    <col min="1" max="1" width="5.25390625" style="7" customWidth="1"/>
    <col min="2" max="2" width="10.50390625" style="7" customWidth="1"/>
    <col min="3" max="7" width="14.50390625" style="7" customWidth="1"/>
    <col min="8" max="8" width="5.875" style="7" customWidth="1"/>
    <col min="9" max="9" width="12.875" style="7" customWidth="1"/>
    <col min="10" max="14" width="14.50390625" style="7" customWidth="1"/>
    <col min="15" max="16384" width="9.00390625" style="7" customWidth="1"/>
  </cols>
  <sheetData>
    <row r="1" spans="2:14" s="2" customFormat="1" ht="21" customHeight="1">
      <c r="B1" s="97" t="s">
        <v>108</v>
      </c>
      <c r="C1" s="97"/>
      <c r="D1" s="97"/>
      <c r="E1" s="97"/>
      <c r="F1" s="97"/>
      <c r="G1" s="97"/>
      <c r="H1" s="1"/>
      <c r="I1" s="102" t="s">
        <v>109</v>
      </c>
      <c r="J1" s="102"/>
      <c r="K1" s="102"/>
      <c r="L1" s="102"/>
      <c r="M1" s="102"/>
      <c r="N1" s="102"/>
    </row>
    <row r="2" spans="2:14" s="4" customFormat="1" ht="21" customHeight="1">
      <c r="B2" s="4" t="s">
        <v>2</v>
      </c>
      <c r="N2" s="22" t="s">
        <v>84</v>
      </c>
    </row>
    <row r="3" spans="1:14" ht="21" customHeight="1">
      <c r="A3" s="103" t="s">
        <v>110</v>
      </c>
      <c r="B3" s="104"/>
      <c r="C3" s="93" t="s">
        <v>4</v>
      </c>
      <c r="D3" s="93"/>
      <c r="E3" s="93"/>
      <c r="F3" s="93"/>
      <c r="G3" s="94"/>
      <c r="H3" s="109" t="s">
        <v>110</v>
      </c>
      <c r="I3" s="104"/>
      <c r="J3" s="93" t="s">
        <v>5</v>
      </c>
      <c r="K3" s="93"/>
      <c r="L3" s="93"/>
      <c r="M3" s="93"/>
      <c r="N3" s="94"/>
    </row>
    <row r="4" spans="1:14" ht="21" customHeight="1">
      <c r="A4" s="105"/>
      <c r="B4" s="106"/>
      <c r="C4" s="93" t="s">
        <v>111</v>
      </c>
      <c r="D4" s="93"/>
      <c r="E4" s="93" t="s">
        <v>112</v>
      </c>
      <c r="F4" s="93"/>
      <c r="G4" s="94"/>
      <c r="H4" s="110"/>
      <c r="I4" s="106"/>
      <c r="J4" s="93" t="s">
        <v>111</v>
      </c>
      <c r="K4" s="93"/>
      <c r="L4" s="93" t="s">
        <v>112</v>
      </c>
      <c r="M4" s="93"/>
      <c r="N4" s="94"/>
    </row>
    <row r="5" spans="1:14" ht="21" customHeight="1">
      <c r="A5" s="107"/>
      <c r="B5" s="108"/>
      <c r="C5" s="5" t="s">
        <v>113</v>
      </c>
      <c r="D5" s="5" t="s">
        <v>114</v>
      </c>
      <c r="E5" s="5" t="s">
        <v>115</v>
      </c>
      <c r="F5" s="5" t="s">
        <v>113</v>
      </c>
      <c r="G5" s="6" t="s">
        <v>114</v>
      </c>
      <c r="H5" s="111"/>
      <c r="I5" s="108"/>
      <c r="J5" s="5" t="s">
        <v>113</v>
      </c>
      <c r="K5" s="5" t="s">
        <v>114</v>
      </c>
      <c r="L5" s="5" t="s">
        <v>115</v>
      </c>
      <c r="M5" s="5" t="s">
        <v>113</v>
      </c>
      <c r="N5" s="6" t="s">
        <v>114</v>
      </c>
    </row>
    <row r="6" spans="1:14" s="29" customFormat="1" ht="21" customHeight="1">
      <c r="A6" s="87" t="s">
        <v>116</v>
      </c>
      <c r="B6" s="27" t="s">
        <v>117</v>
      </c>
      <c r="C6" s="14">
        <v>36194151</v>
      </c>
      <c r="D6" s="14">
        <v>24002630</v>
      </c>
      <c r="E6" s="14">
        <f>SUM(F6:G6)</f>
        <v>59419875</v>
      </c>
      <c r="F6" s="14">
        <v>35702748</v>
      </c>
      <c r="G6" s="28">
        <v>23717127</v>
      </c>
      <c r="H6" s="101" t="s">
        <v>116</v>
      </c>
      <c r="I6" s="27" t="s">
        <v>117</v>
      </c>
      <c r="J6" s="14">
        <v>36194151</v>
      </c>
      <c r="K6" s="14">
        <v>24002630</v>
      </c>
      <c r="L6" s="14">
        <v>58025915</v>
      </c>
      <c r="M6" s="14">
        <v>34641234</v>
      </c>
      <c r="N6" s="28">
        <v>23384681</v>
      </c>
    </row>
    <row r="7" spans="1:14" s="29" customFormat="1" ht="21" customHeight="1">
      <c r="A7" s="87"/>
      <c r="B7" s="30">
        <v>17</v>
      </c>
      <c r="C7" s="14">
        <v>37723173</v>
      </c>
      <c r="D7" s="14">
        <v>24589117</v>
      </c>
      <c r="E7" s="14">
        <f>SUM(F7:G7)</f>
        <v>62002198</v>
      </c>
      <c r="F7" s="14">
        <v>37491888</v>
      </c>
      <c r="G7" s="28">
        <v>24510310</v>
      </c>
      <c r="H7" s="101"/>
      <c r="I7" s="30">
        <v>17</v>
      </c>
      <c r="J7" s="14">
        <v>37723173</v>
      </c>
      <c r="K7" s="14">
        <v>24589117</v>
      </c>
      <c r="L7" s="14">
        <f>SUM(M7:N7)</f>
        <v>60215924</v>
      </c>
      <c r="M7" s="14">
        <v>36207625</v>
      </c>
      <c r="N7" s="28">
        <v>24008299</v>
      </c>
    </row>
    <row r="8" spans="1:14" s="33" customFormat="1" ht="21" customHeight="1">
      <c r="A8" s="87" t="s">
        <v>118</v>
      </c>
      <c r="B8" s="27" t="s">
        <v>117</v>
      </c>
      <c r="C8" s="31">
        <v>4897903</v>
      </c>
      <c r="D8" s="31">
        <v>2766837</v>
      </c>
      <c r="E8" s="31">
        <f>SUM(F8:G8)</f>
        <v>7614788</v>
      </c>
      <c r="F8" s="31">
        <v>4867550</v>
      </c>
      <c r="G8" s="32">
        <v>2747238</v>
      </c>
      <c r="H8" s="101" t="s">
        <v>118</v>
      </c>
      <c r="I8" s="27" t="s">
        <v>117</v>
      </c>
      <c r="J8" s="31">
        <v>4897903</v>
      </c>
      <c r="K8" s="31">
        <v>2766837</v>
      </c>
      <c r="L8" s="31">
        <f>SUM(M8:N8)</f>
        <v>7305374</v>
      </c>
      <c r="M8" s="31">
        <v>4617576</v>
      </c>
      <c r="N8" s="32">
        <v>2687798</v>
      </c>
    </row>
    <row r="9" spans="1:14" s="33" customFormat="1" ht="21" customHeight="1">
      <c r="A9" s="87"/>
      <c r="B9" s="30">
        <v>17</v>
      </c>
      <c r="C9" s="34">
        <v>5021843</v>
      </c>
      <c r="D9" s="35">
        <v>2795488</v>
      </c>
      <c r="E9" s="35">
        <f>SUM(F9:G9)</f>
        <v>5902064</v>
      </c>
      <c r="F9" s="35">
        <v>3938021</v>
      </c>
      <c r="G9" s="34">
        <v>1964043</v>
      </c>
      <c r="H9" s="101"/>
      <c r="I9" s="30">
        <v>17</v>
      </c>
      <c r="J9" s="35">
        <v>5021843</v>
      </c>
      <c r="K9" s="35">
        <v>2795488</v>
      </c>
      <c r="L9" s="35">
        <f>SUM(M9:N9)</f>
        <v>5317944</v>
      </c>
      <c r="M9" s="35">
        <v>3427796</v>
      </c>
      <c r="N9" s="36">
        <v>1890148</v>
      </c>
    </row>
    <row r="10" spans="1:14" s="37" customFormat="1" ht="21" customHeight="1">
      <c r="A10" s="87" t="s">
        <v>115</v>
      </c>
      <c r="B10" s="27" t="s">
        <v>117</v>
      </c>
      <c r="C10" s="14">
        <f aca="true" t="shared" si="0" ref="C10:G11">SUM(C6+C8)</f>
        <v>41092054</v>
      </c>
      <c r="D10" s="14">
        <f t="shared" si="0"/>
        <v>26769467</v>
      </c>
      <c r="E10" s="14">
        <f t="shared" si="0"/>
        <v>67034663</v>
      </c>
      <c r="F10" s="14">
        <f t="shared" si="0"/>
        <v>40570298</v>
      </c>
      <c r="G10" s="28">
        <f t="shared" si="0"/>
        <v>26464365</v>
      </c>
      <c r="H10" s="101" t="s">
        <v>115</v>
      </c>
      <c r="I10" s="27" t="s">
        <v>117</v>
      </c>
      <c r="J10" s="14">
        <f aca="true" t="shared" si="1" ref="J10:N11">SUM(J6+J8)</f>
        <v>41092054</v>
      </c>
      <c r="K10" s="14">
        <f t="shared" si="1"/>
        <v>26769467</v>
      </c>
      <c r="L10" s="14">
        <f>SUM(L6+L8)</f>
        <v>65331289</v>
      </c>
      <c r="M10" s="14">
        <f t="shared" si="1"/>
        <v>39258810</v>
      </c>
      <c r="N10" s="32">
        <f t="shared" si="1"/>
        <v>26072479</v>
      </c>
    </row>
    <row r="11" spans="1:14" s="39" customFormat="1" ht="21" customHeight="1">
      <c r="A11" s="87"/>
      <c r="B11" s="30">
        <v>17</v>
      </c>
      <c r="C11" s="24">
        <f t="shared" si="0"/>
        <v>42745016</v>
      </c>
      <c r="D11" s="24">
        <f>SUM(D7+D9)</f>
        <v>27384605</v>
      </c>
      <c r="E11" s="24">
        <f>SUM(E7+E9)</f>
        <v>67904262</v>
      </c>
      <c r="F11" s="24">
        <f t="shared" si="0"/>
        <v>41429909</v>
      </c>
      <c r="G11" s="38">
        <f>SUM(G7+G9)</f>
        <v>26474353</v>
      </c>
      <c r="H11" s="101"/>
      <c r="I11" s="30">
        <v>17</v>
      </c>
      <c r="J11" s="24">
        <f t="shared" si="1"/>
        <v>42745016</v>
      </c>
      <c r="K11" s="24">
        <f>SUM(K7+K9)</f>
        <v>27384605</v>
      </c>
      <c r="L11" s="24">
        <f>SUM(L7+L9)</f>
        <v>65533868</v>
      </c>
      <c r="M11" s="24">
        <f t="shared" si="1"/>
        <v>39635421</v>
      </c>
      <c r="N11" s="38">
        <f>SUM(N7+N9)</f>
        <v>25898447</v>
      </c>
    </row>
    <row r="12" spans="1:3" s="4" customFormat="1" ht="15.75" customHeight="1">
      <c r="A12" s="88" t="s">
        <v>119</v>
      </c>
      <c r="B12" s="88"/>
      <c r="C12" s="88"/>
    </row>
    <row r="13" spans="1:11" ht="15.75" customHeight="1">
      <c r="A13" s="100" t="s">
        <v>120</v>
      </c>
      <c r="B13" s="112"/>
      <c r="C13" s="112"/>
      <c r="D13" s="112"/>
      <c r="E13" s="112"/>
      <c r="F13" s="112"/>
      <c r="G13" s="40"/>
      <c r="H13" s="40"/>
      <c r="K13" s="41"/>
    </row>
    <row r="14" ht="15.75" customHeight="1">
      <c r="D14" s="41"/>
    </row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</sheetData>
  <mergeCells count="18">
    <mergeCell ref="A13:F13"/>
    <mergeCell ref="A6:A7"/>
    <mergeCell ref="A8:A9"/>
    <mergeCell ref="A10:A11"/>
    <mergeCell ref="A12:C12"/>
    <mergeCell ref="I1:N1"/>
    <mergeCell ref="A3:B5"/>
    <mergeCell ref="C3:G3"/>
    <mergeCell ref="J3:N3"/>
    <mergeCell ref="C4:D4"/>
    <mergeCell ref="E4:G4"/>
    <mergeCell ref="J4:K4"/>
    <mergeCell ref="L4:N4"/>
    <mergeCell ref="H3:I5"/>
    <mergeCell ref="H6:H7"/>
    <mergeCell ref="H8:H9"/>
    <mergeCell ref="H10:H11"/>
    <mergeCell ref="B1:G1"/>
  </mergeCells>
  <printOptions/>
  <pageMargins left="0.75" right="0.75" top="0.77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3"/>
  <sheetViews>
    <sheetView zoomScaleSheetLayoutView="100" workbookViewId="0" topLeftCell="A1">
      <selection activeCell="A1" sqref="A1:E1"/>
    </sheetView>
  </sheetViews>
  <sheetFormatPr defaultColWidth="9.00390625" defaultRowHeight="13.5"/>
  <cols>
    <col min="1" max="1" width="21.25390625" style="47" customWidth="1"/>
    <col min="2" max="5" width="15.625" style="47" customWidth="1"/>
    <col min="6" max="9" width="9.00390625" style="47" customWidth="1"/>
    <col min="10" max="11" width="9.50390625" style="47" bestFit="1" customWidth="1"/>
    <col min="12" max="16384" width="9.00390625" style="47" customWidth="1"/>
  </cols>
  <sheetData>
    <row r="1" spans="1:7" s="42" customFormat="1" ht="21" customHeight="1">
      <c r="A1" s="89" t="s">
        <v>130</v>
      </c>
      <c r="B1" s="89"/>
      <c r="C1" s="89"/>
      <c r="D1" s="89"/>
      <c r="E1" s="89"/>
      <c r="G1" s="43" t="s">
        <v>121</v>
      </c>
    </row>
    <row r="2" s="42" customFormat="1" ht="21" customHeight="1">
      <c r="A2" s="44" t="s">
        <v>43</v>
      </c>
    </row>
    <row r="3" spans="1:10" s="45" customFormat="1" ht="21" customHeight="1">
      <c r="A3" s="45" t="s">
        <v>2</v>
      </c>
      <c r="E3" s="46" t="s">
        <v>84</v>
      </c>
      <c r="H3" s="45" t="s">
        <v>122</v>
      </c>
      <c r="J3" s="45" t="s">
        <v>123</v>
      </c>
    </row>
    <row r="4" spans="1:11" ht="16.5" customHeight="1">
      <c r="A4" s="90" t="s">
        <v>3</v>
      </c>
      <c r="B4" s="113" t="s">
        <v>124</v>
      </c>
      <c r="C4" s="114"/>
      <c r="D4" s="113" t="s">
        <v>125</v>
      </c>
      <c r="E4" s="114"/>
      <c r="G4" s="47" t="s">
        <v>43</v>
      </c>
      <c r="H4" s="47" t="s">
        <v>4</v>
      </c>
      <c r="I4" s="47" t="s">
        <v>5</v>
      </c>
      <c r="J4" s="47" t="s">
        <v>4</v>
      </c>
      <c r="K4" s="47" t="s">
        <v>5</v>
      </c>
    </row>
    <row r="5" spans="1:11" ht="16.5" customHeight="1">
      <c r="A5" s="90"/>
      <c r="B5" s="5" t="s">
        <v>4</v>
      </c>
      <c r="C5" s="6" t="s">
        <v>5</v>
      </c>
      <c r="D5" s="5" t="s">
        <v>4</v>
      </c>
      <c r="E5" s="6" t="s">
        <v>5</v>
      </c>
      <c r="H5" s="48"/>
      <c r="I5" s="48"/>
      <c r="J5" s="48"/>
      <c r="K5" s="48"/>
    </row>
    <row r="6" spans="1:11" ht="15.75" customHeight="1">
      <c r="A6" s="49" t="s">
        <v>6</v>
      </c>
      <c r="B6" s="50">
        <v>7766958</v>
      </c>
      <c r="C6" s="51">
        <v>7524666</v>
      </c>
      <c r="D6" s="50">
        <v>8366682</v>
      </c>
      <c r="E6" s="51">
        <v>8134178</v>
      </c>
      <c r="H6" s="48">
        <v>7736410</v>
      </c>
      <c r="I6" s="48">
        <v>7736410</v>
      </c>
      <c r="J6" s="48">
        <v>8341516</v>
      </c>
      <c r="K6" s="48">
        <v>8341516</v>
      </c>
    </row>
    <row r="7" spans="1:11" ht="15.75" customHeight="1">
      <c r="A7" s="52" t="s">
        <v>7</v>
      </c>
      <c r="B7" s="53">
        <v>4059073</v>
      </c>
      <c r="C7" s="54">
        <v>4020352</v>
      </c>
      <c r="D7" s="53">
        <v>3388076</v>
      </c>
      <c r="E7" s="54">
        <v>3350950</v>
      </c>
      <c r="H7" s="48">
        <v>4372689</v>
      </c>
      <c r="I7" s="48">
        <v>4372689</v>
      </c>
      <c r="J7" s="48">
        <v>3510958</v>
      </c>
      <c r="K7" s="48">
        <v>3510958</v>
      </c>
    </row>
    <row r="8" spans="1:11" ht="15.75" customHeight="1">
      <c r="A8" s="52" t="s">
        <v>8</v>
      </c>
      <c r="B8" s="53">
        <v>76247</v>
      </c>
      <c r="C8" s="54">
        <v>74282</v>
      </c>
      <c r="D8" s="53">
        <v>122864</v>
      </c>
      <c r="E8" s="54">
        <v>116076</v>
      </c>
      <c r="H8" s="48">
        <v>77086</v>
      </c>
      <c r="I8" s="48">
        <v>77086</v>
      </c>
      <c r="J8" s="48">
        <v>121195</v>
      </c>
      <c r="K8" s="48">
        <v>121195</v>
      </c>
    </row>
    <row r="9" spans="1:11" ht="15.75" customHeight="1">
      <c r="A9" s="52" t="s">
        <v>9</v>
      </c>
      <c r="B9" s="53">
        <v>21340</v>
      </c>
      <c r="C9" s="54">
        <v>20334</v>
      </c>
      <c r="D9" s="53">
        <v>19121</v>
      </c>
      <c r="E9" s="54">
        <v>18102</v>
      </c>
      <c r="H9" s="48">
        <v>23377</v>
      </c>
      <c r="I9" s="48">
        <v>23377</v>
      </c>
      <c r="J9" s="48">
        <v>19061</v>
      </c>
      <c r="K9" s="48">
        <v>19061</v>
      </c>
    </row>
    <row r="10" spans="1:11" ht="15.75" customHeight="1">
      <c r="A10" s="52" t="s">
        <v>10</v>
      </c>
      <c r="B10" s="53">
        <v>34845</v>
      </c>
      <c r="C10" s="54">
        <v>20428</v>
      </c>
      <c r="D10" s="53">
        <v>35944</v>
      </c>
      <c r="E10" s="54">
        <v>24741</v>
      </c>
      <c r="H10" s="48">
        <v>35512</v>
      </c>
      <c r="I10" s="48">
        <v>35512</v>
      </c>
      <c r="J10" s="48">
        <v>39816</v>
      </c>
      <c r="K10" s="48">
        <v>39816</v>
      </c>
    </row>
    <row r="11" spans="1:11" ht="15.75" customHeight="1">
      <c r="A11" s="52" t="s">
        <v>11</v>
      </c>
      <c r="B11" s="53">
        <v>7307261</v>
      </c>
      <c r="C11" s="54">
        <v>7306140</v>
      </c>
      <c r="D11" s="53">
        <v>7677330</v>
      </c>
      <c r="E11" s="54">
        <v>7669539</v>
      </c>
      <c r="H11" s="48">
        <v>7308198</v>
      </c>
      <c r="I11" s="48">
        <v>7308198</v>
      </c>
      <c r="J11" s="48">
        <v>7676748</v>
      </c>
      <c r="K11" s="48">
        <v>7676748</v>
      </c>
    </row>
    <row r="12" spans="1:11" ht="15.75" customHeight="1">
      <c r="A12" s="52" t="s">
        <v>12</v>
      </c>
      <c r="B12" s="53">
        <v>632592</v>
      </c>
      <c r="C12" s="54">
        <v>626687</v>
      </c>
      <c r="D12" s="53">
        <v>624927</v>
      </c>
      <c r="E12" s="54">
        <v>623411</v>
      </c>
      <c r="H12" s="48">
        <v>630271</v>
      </c>
      <c r="I12" s="48">
        <v>630271</v>
      </c>
      <c r="J12" s="48">
        <v>624912</v>
      </c>
      <c r="K12" s="48">
        <v>624912</v>
      </c>
    </row>
    <row r="13" spans="1:11" ht="15.75" customHeight="1">
      <c r="A13" s="52" t="s">
        <v>13</v>
      </c>
      <c r="B13" s="53">
        <v>3818811</v>
      </c>
      <c r="C13" s="54">
        <v>3791792</v>
      </c>
      <c r="D13" s="53">
        <v>4274292</v>
      </c>
      <c r="E13" s="54">
        <v>4071248</v>
      </c>
      <c r="H13" s="48">
        <v>3819087</v>
      </c>
      <c r="I13" s="48">
        <v>3819087</v>
      </c>
      <c r="J13" s="48">
        <v>4254805</v>
      </c>
      <c r="K13" s="48">
        <v>4254805</v>
      </c>
    </row>
    <row r="14" spans="1:11" ht="15.75" customHeight="1">
      <c r="A14" s="52" t="s">
        <v>126</v>
      </c>
      <c r="B14" s="53"/>
      <c r="C14" s="54"/>
      <c r="D14" s="53">
        <v>1074</v>
      </c>
      <c r="E14" s="54">
        <v>54</v>
      </c>
      <c r="H14" s="48"/>
      <c r="I14" s="48"/>
      <c r="J14" s="48">
        <v>106</v>
      </c>
      <c r="K14" s="48">
        <v>106</v>
      </c>
    </row>
    <row r="15" spans="1:11" ht="15.75" customHeight="1">
      <c r="A15" s="55" t="s">
        <v>14</v>
      </c>
      <c r="B15" s="56">
        <f>SUM(B6:B13)</f>
        <v>23717127</v>
      </c>
      <c r="C15" s="57">
        <f>SUM(C6:C13)</f>
        <v>23384681</v>
      </c>
      <c r="D15" s="56">
        <f>SUM(D6:D14)</f>
        <v>24510310</v>
      </c>
      <c r="E15" s="57">
        <f>SUM(E6:E14)</f>
        <v>24008299</v>
      </c>
      <c r="G15" s="47" t="s">
        <v>115</v>
      </c>
      <c r="H15" s="48">
        <f>SUM(H6:H13)</f>
        <v>24002630</v>
      </c>
      <c r="I15" s="48">
        <f>SUM(I6:I13)</f>
        <v>24002630</v>
      </c>
      <c r="J15" s="48">
        <f>SUM(J6:J14)</f>
        <v>24589117</v>
      </c>
      <c r="K15" s="48">
        <f>SUM(K6:K14)</f>
        <v>24589117</v>
      </c>
    </row>
    <row r="16" s="45" customFormat="1" ht="15.75" customHeight="1">
      <c r="A16" s="45" t="s">
        <v>119</v>
      </c>
    </row>
    <row r="17" ht="15.75" customHeight="1"/>
    <row r="18" s="42" customFormat="1" ht="21" customHeight="1">
      <c r="A18" s="44" t="s">
        <v>51</v>
      </c>
    </row>
    <row r="19" spans="1:5" s="45" customFormat="1" ht="21" customHeight="1">
      <c r="A19" s="45" t="s">
        <v>2</v>
      </c>
      <c r="E19" s="46" t="s">
        <v>84</v>
      </c>
    </row>
    <row r="20" spans="1:11" ht="16.5" customHeight="1">
      <c r="A20" s="90" t="s">
        <v>3</v>
      </c>
      <c r="B20" s="113" t="s">
        <v>124</v>
      </c>
      <c r="C20" s="114"/>
      <c r="D20" s="113" t="s">
        <v>125</v>
      </c>
      <c r="E20" s="114"/>
      <c r="H20" s="45" t="s">
        <v>122</v>
      </c>
      <c r="I20" s="45"/>
      <c r="J20" s="45" t="s">
        <v>123</v>
      </c>
      <c r="K20" s="45"/>
    </row>
    <row r="21" spans="1:11" ht="16.5" customHeight="1">
      <c r="A21" s="90"/>
      <c r="B21" s="5" t="s">
        <v>4</v>
      </c>
      <c r="C21" s="6" t="s">
        <v>5</v>
      </c>
      <c r="D21" s="5" t="s">
        <v>4</v>
      </c>
      <c r="E21" s="6" t="s">
        <v>5</v>
      </c>
      <c r="G21" s="47" t="s">
        <v>51</v>
      </c>
      <c r="H21" s="47" t="s">
        <v>4</v>
      </c>
      <c r="I21" s="47" t="s">
        <v>5</v>
      </c>
      <c r="J21" s="47" t="s">
        <v>4</v>
      </c>
      <c r="K21" s="47" t="s">
        <v>5</v>
      </c>
    </row>
    <row r="22" spans="1:11" ht="15.75" customHeight="1">
      <c r="A22" s="49" t="s">
        <v>6</v>
      </c>
      <c r="B22" s="50">
        <v>841372</v>
      </c>
      <c r="C22" s="51">
        <v>815417</v>
      </c>
      <c r="D22" s="50">
        <v>611703</v>
      </c>
      <c r="E22" s="51">
        <v>591406</v>
      </c>
      <c r="H22" s="48">
        <v>853844</v>
      </c>
      <c r="I22" s="48">
        <v>853844</v>
      </c>
      <c r="J22" s="48">
        <v>911555</v>
      </c>
      <c r="K22" s="48">
        <v>911555</v>
      </c>
    </row>
    <row r="23" spans="1:11" ht="15.75" customHeight="1">
      <c r="A23" s="52" t="s">
        <v>7</v>
      </c>
      <c r="B23" s="53">
        <v>207990</v>
      </c>
      <c r="C23" s="54">
        <v>195925</v>
      </c>
      <c r="D23" s="53">
        <v>124879</v>
      </c>
      <c r="E23" s="54">
        <v>114438</v>
      </c>
      <c r="H23" s="48">
        <v>206988</v>
      </c>
      <c r="I23" s="48">
        <v>206988</v>
      </c>
      <c r="J23" s="48">
        <v>196908</v>
      </c>
      <c r="K23" s="48">
        <v>196908</v>
      </c>
    </row>
    <row r="24" spans="1:11" ht="15.75" customHeight="1">
      <c r="A24" s="52" t="s">
        <v>8</v>
      </c>
      <c r="B24" s="53">
        <v>165450</v>
      </c>
      <c r="C24" s="54">
        <v>160454</v>
      </c>
      <c r="D24" s="53">
        <v>145524</v>
      </c>
      <c r="E24" s="54">
        <v>144691</v>
      </c>
      <c r="H24" s="48">
        <v>163759</v>
      </c>
      <c r="I24" s="48">
        <v>163759</v>
      </c>
      <c r="J24" s="48">
        <v>207593</v>
      </c>
      <c r="K24" s="48">
        <v>207593</v>
      </c>
    </row>
    <row r="25" spans="1:11" ht="15.75" customHeight="1">
      <c r="A25" s="52" t="s">
        <v>11</v>
      </c>
      <c r="B25" s="53">
        <v>969658</v>
      </c>
      <c r="C25" s="54">
        <v>967459</v>
      </c>
      <c r="D25" s="53">
        <v>686359</v>
      </c>
      <c r="E25" s="54">
        <v>662870</v>
      </c>
      <c r="H25" s="48">
        <v>969667</v>
      </c>
      <c r="I25" s="48">
        <v>969667</v>
      </c>
      <c r="J25" s="48">
        <v>891304</v>
      </c>
      <c r="K25" s="48">
        <v>891304</v>
      </c>
    </row>
    <row r="26" spans="1:11" ht="15.75" customHeight="1">
      <c r="A26" s="52" t="s">
        <v>12</v>
      </c>
      <c r="B26" s="53">
        <v>38431</v>
      </c>
      <c r="C26" s="54">
        <v>34148</v>
      </c>
      <c r="D26" s="53">
        <v>24862</v>
      </c>
      <c r="E26" s="54">
        <v>22832</v>
      </c>
      <c r="H26" s="48">
        <v>37892</v>
      </c>
      <c r="I26" s="48">
        <v>37892</v>
      </c>
      <c r="J26" s="48">
        <v>37704</v>
      </c>
      <c r="K26" s="48">
        <v>37704</v>
      </c>
    </row>
    <row r="27" spans="1:11" ht="15.75" customHeight="1">
      <c r="A27" s="52" t="s">
        <v>13</v>
      </c>
      <c r="B27" s="53">
        <v>495367</v>
      </c>
      <c r="C27" s="54">
        <v>487928</v>
      </c>
      <c r="D27" s="53">
        <v>361542</v>
      </c>
      <c r="E27" s="54">
        <v>345716</v>
      </c>
      <c r="H27" s="48">
        <v>505711</v>
      </c>
      <c r="I27" s="48">
        <v>505711</v>
      </c>
      <c r="J27" s="48">
        <v>525315</v>
      </c>
      <c r="K27" s="48">
        <v>525315</v>
      </c>
    </row>
    <row r="28" spans="1:11" ht="15.75" customHeight="1">
      <c r="A28" s="52" t="s">
        <v>127</v>
      </c>
      <c r="B28" s="53">
        <v>2005</v>
      </c>
      <c r="C28" s="54">
        <v>326</v>
      </c>
      <c r="D28" s="53">
        <v>1679</v>
      </c>
      <c r="E28" s="54">
        <v>1679</v>
      </c>
      <c r="H28" s="48">
        <v>2004</v>
      </c>
      <c r="I28" s="48">
        <v>2004</v>
      </c>
      <c r="J28" s="48">
        <v>17300</v>
      </c>
      <c r="K28" s="48">
        <v>17300</v>
      </c>
    </row>
    <row r="29" spans="1:11" ht="15.75" customHeight="1">
      <c r="A29" s="52" t="s">
        <v>128</v>
      </c>
      <c r="B29" s="53">
        <v>26120</v>
      </c>
      <c r="C29" s="54">
        <v>25592</v>
      </c>
      <c r="D29" s="53">
        <v>6795</v>
      </c>
      <c r="E29" s="54">
        <v>6049</v>
      </c>
      <c r="H29" s="48">
        <v>26122</v>
      </c>
      <c r="I29" s="48">
        <v>26122</v>
      </c>
      <c r="J29" s="48">
        <v>7009</v>
      </c>
      <c r="K29" s="48">
        <v>7009</v>
      </c>
    </row>
    <row r="30" spans="1:11" ht="15.75" customHeight="1">
      <c r="A30" s="52" t="s">
        <v>129</v>
      </c>
      <c r="B30" s="53">
        <v>845</v>
      </c>
      <c r="C30" s="54">
        <v>549</v>
      </c>
      <c r="D30" s="53">
        <v>700</v>
      </c>
      <c r="E30" s="54">
        <v>467</v>
      </c>
      <c r="H30" s="48">
        <v>850</v>
      </c>
      <c r="I30" s="48">
        <v>850</v>
      </c>
      <c r="J30" s="48">
        <v>800</v>
      </c>
      <c r="K30" s="48">
        <v>800</v>
      </c>
    </row>
    <row r="31" spans="1:11" ht="15.75" customHeight="1">
      <c r="A31" s="55" t="s">
        <v>14</v>
      </c>
      <c r="B31" s="56">
        <f>SUM(B22:B30)</f>
        <v>2747238</v>
      </c>
      <c r="C31" s="57">
        <f>SUM(C22:C30)</f>
        <v>2687798</v>
      </c>
      <c r="D31" s="56">
        <f>SUM(D22:D30)</f>
        <v>1964043</v>
      </c>
      <c r="E31" s="57">
        <f>SUM(E22:E30)</f>
        <v>1890148</v>
      </c>
      <c r="G31" s="47" t="s">
        <v>115</v>
      </c>
      <c r="H31" s="48">
        <f>SUM(H22:H30)</f>
        <v>2766837</v>
      </c>
      <c r="I31" s="48">
        <f>SUM(I22:I30)</f>
        <v>2766837</v>
      </c>
      <c r="J31" s="48">
        <f>SUM(J22:J30)</f>
        <v>2795488</v>
      </c>
      <c r="K31" s="48">
        <f>SUM(K22:K30)</f>
        <v>2795488</v>
      </c>
    </row>
    <row r="32" s="45" customFormat="1" ht="15.75" customHeight="1">
      <c r="A32" s="45" t="s">
        <v>119</v>
      </c>
    </row>
    <row r="33" spans="1:7" ht="13.5">
      <c r="A33" s="100" t="s">
        <v>120</v>
      </c>
      <c r="B33" s="100"/>
      <c r="C33" s="100"/>
      <c r="D33" s="7"/>
      <c r="E33" s="7"/>
      <c r="F33" s="40"/>
      <c r="G33" s="40"/>
    </row>
  </sheetData>
  <mergeCells count="8">
    <mergeCell ref="A20:A21"/>
    <mergeCell ref="B20:C20"/>
    <mergeCell ref="D20:E20"/>
    <mergeCell ref="A33:C33"/>
    <mergeCell ref="A1:E1"/>
    <mergeCell ref="A4:A5"/>
    <mergeCell ref="B4:C4"/>
    <mergeCell ref="D4:E4"/>
  </mergeCells>
  <printOptions/>
  <pageMargins left="0.75" right="0.75" top="0.8" bottom="1" header="0.54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A1" sqref="A1:F1"/>
    </sheetView>
  </sheetViews>
  <sheetFormatPr defaultColWidth="9.00390625" defaultRowHeight="13.5"/>
  <cols>
    <col min="1" max="12" width="14.375" style="62" customWidth="1"/>
    <col min="13" max="16384" width="9.00390625" style="62" customWidth="1"/>
  </cols>
  <sheetData>
    <row r="1" spans="1:12" s="58" customFormat="1" ht="18.75">
      <c r="A1" s="115" t="s">
        <v>18</v>
      </c>
      <c r="B1" s="115"/>
      <c r="C1" s="115"/>
      <c r="D1" s="115"/>
      <c r="E1" s="115"/>
      <c r="F1" s="115"/>
      <c r="G1" s="116" t="s">
        <v>19</v>
      </c>
      <c r="H1" s="116"/>
      <c r="I1" s="116"/>
      <c r="J1" s="116"/>
      <c r="K1" s="116"/>
      <c r="L1" s="116"/>
    </row>
    <row r="2" spans="1:12" s="60" customFormat="1" ht="18" customHeight="1">
      <c r="A2" s="59" t="s">
        <v>43</v>
      </c>
      <c r="L2" s="61" t="s">
        <v>131</v>
      </c>
    </row>
    <row r="3" spans="1:12" s="60" customFormat="1" ht="18" customHeight="1">
      <c r="A3" s="62" t="s">
        <v>20</v>
      </c>
      <c r="F3" s="61" t="s">
        <v>2</v>
      </c>
      <c r="G3" s="62" t="s">
        <v>21</v>
      </c>
      <c r="L3" s="61" t="s">
        <v>2</v>
      </c>
    </row>
    <row r="4" spans="1:12" s="66" customFormat="1" ht="15.75" customHeight="1">
      <c r="A4" s="63" t="s">
        <v>22</v>
      </c>
      <c r="B4" s="64" t="s">
        <v>17</v>
      </c>
      <c r="C4" s="64" t="s">
        <v>15</v>
      </c>
      <c r="D4" s="64" t="s">
        <v>16</v>
      </c>
      <c r="E4" s="65" t="s">
        <v>48</v>
      </c>
      <c r="F4" s="65" t="s">
        <v>44</v>
      </c>
      <c r="G4" s="63" t="s">
        <v>22</v>
      </c>
      <c r="H4" s="64" t="s">
        <v>17</v>
      </c>
      <c r="I4" s="64" t="s">
        <v>15</v>
      </c>
      <c r="J4" s="64" t="s">
        <v>16</v>
      </c>
      <c r="K4" s="65" t="s">
        <v>48</v>
      </c>
      <c r="L4" s="65" t="s">
        <v>49</v>
      </c>
    </row>
    <row r="5" spans="1:12" ht="15.75" customHeight="1">
      <c r="A5" s="67" t="s">
        <v>23</v>
      </c>
      <c r="B5" s="68">
        <v>15530647</v>
      </c>
      <c r="C5" s="69">
        <v>15494885</v>
      </c>
      <c r="D5" s="69">
        <v>14659228</v>
      </c>
      <c r="E5" s="69">
        <v>14400602</v>
      </c>
      <c r="F5" s="69">
        <v>15210019</v>
      </c>
      <c r="G5" s="67" t="s">
        <v>23</v>
      </c>
      <c r="H5" s="68">
        <v>13334129</v>
      </c>
      <c r="I5" s="70">
        <v>13126433</v>
      </c>
      <c r="J5" s="70">
        <v>12561323</v>
      </c>
      <c r="K5" s="70">
        <v>12339497</v>
      </c>
      <c r="L5" s="71">
        <v>12982439</v>
      </c>
    </row>
    <row r="6" spans="1:12" ht="15.75" customHeight="1">
      <c r="A6" s="67" t="s">
        <v>24</v>
      </c>
      <c r="B6" s="68">
        <v>13518843</v>
      </c>
      <c r="C6" s="69">
        <v>13410383</v>
      </c>
      <c r="D6" s="69">
        <v>12735605</v>
      </c>
      <c r="E6" s="69">
        <v>12556341</v>
      </c>
      <c r="F6" s="69">
        <v>13242720</v>
      </c>
      <c r="G6" s="67" t="s">
        <v>24</v>
      </c>
      <c r="H6" s="68">
        <v>12936372</v>
      </c>
      <c r="I6" s="70">
        <v>12826488</v>
      </c>
      <c r="J6" s="70">
        <v>12226552</v>
      </c>
      <c r="K6" s="70">
        <v>12061152</v>
      </c>
      <c r="L6" s="71">
        <v>12715622</v>
      </c>
    </row>
    <row r="7" spans="1:12" ht="15.75" customHeight="1">
      <c r="A7" s="67" t="s">
        <v>25</v>
      </c>
      <c r="B7" s="68">
        <v>2011804</v>
      </c>
      <c r="C7" s="69">
        <v>2084502</v>
      </c>
      <c r="D7" s="69">
        <v>1923623</v>
      </c>
      <c r="E7" s="69">
        <v>1844261</v>
      </c>
      <c r="F7" s="69">
        <v>1967299</v>
      </c>
      <c r="G7" s="67" t="s">
        <v>25</v>
      </c>
      <c r="H7" s="68">
        <v>397757</v>
      </c>
      <c r="I7" s="70">
        <v>299945</v>
      </c>
      <c r="J7" s="70">
        <v>334771</v>
      </c>
      <c r="K7" s="70">
        <v>278345</v>
      </c>
      <c r="L7" s="71">
        <v>266817</v>
      </c>
    </row>
    <row r="8" spans="1:12" ht="15.75" customHeight="1">
      <c r="A8" s="67"/>
      <c r="B8" s="68"/>
      <c r="C8" s="69"/>
      <c r="D8" s="69"/>
      <c r="E8" s="69"/>
      <c r="F8" s="69"/>
      <c r="G8" s="67"/>
      <c r="H8" s="68"/>
      <c r="I8" s="70"/>
      <c r="J8" s="70"/>
      <c r="K8" s="70"/>
      <c r="L8" s="71"/>
    </row>
    <row r="9" spans="1:12" ht="15.75" customHeight="1">
      <c r="A9" s="67" t="s">
        <v>26</v>
      </c>
      <c r="B9" s="68">
        <v>5587069</v>
      </c>
      <c r="C9" s="69">
        <v>5251098</v>
      </c>
      <c r="D9" s="69">
        <v>5159104</v>
      </c>
      <c r="E9" s="69">
        <v>5163589</v>
      </c>
      <c r="F9" s="69">
        <f>SUM(F10,F13)</f>
        <v>5694764</v>
      </c>
      <c r="G9" s="67" t="s">
        <v>26</v>
      </c>
      <c r="H9" s="68">
        <v>4982538</v>
      </c>
      <c r="I9" s="70">
        <v>4609314</v>
      </c>
      <c r="J9" s="70">
        <v>4572177</v>
      </c>
      <c r="K9" s="70">
        <v>4617124</v>
      </c>
      <c r="L9" s="71">
        <f>SUM(L10,L13)</f>
        <v>5110841</v>
      </c>
    </row>
    <row r="10" spans="1:12" ht="15.75" customHeight="1">
      <c r="A10" s="67" t="s">
        <v>27</v>
      </c>
      <c r="B10" s="68">
        <v>4135953</v>
      </c>
      <c r="C10" s="69">
        <v>4020027</v>
      </c>
      <c r="D10" s="69">
        <v>3836872</v>
      </c>
      <c r="E10" s="69">
        <v>3782379</v>
      </c>
      <c r="F10" s="69">
        <v>3965148</v>
      </c>
      <c r="G10" s="67" t="s">
        <v>27</v>
      </c>
      <c r="H10" s="68">
        <v>3596442</v>
      </c>
      <c r="I10" s="70">
        <v>3453901</v>
      </c>
      <c r="J10" s="70">
        <v>3304592</v>
      </c>
      <c r="K10" s="70">
        <v>3282329</v>
      </c>
      <c r="L10" s="71">
        <f>SUM(L11:L12)</f>
        <v>3429297</v>
      </c>
    </row>
    <row r="11" spans="1:12" ht="15.75" customHeight="1">
      <c r="A11" s="67" t="s">
        <v>28</v>
      </c>
      <c r="B11" s="68">
        <v>3635046</v>
      </c>
      <c r="C11" s="69">
        <v>3511441</v>
      </c>
      <c r="D11" s="69">
        <v>3354834</v>
      </c>
      <c r="E11" s="69">
        <v>3336570</v>
      </c>
      <c r="F11" s="69">
        <v>3495519</v>
      </c>
      <c r="G11" s="67" t="s">
        <v>28</v>
      </c>
      <c r="H11" s="68">
        <v>3505080</v>
      </c>
      <c r="I11" s="70">
        <v>3378890</v>
      </c>
      <c r="J11" s="70">
        <v>3235961</v>
      </c>
      <c r="K11" s="70">
        <v>3214119</v>
      </c>
      <c r="L11" s="71">
        <v>3356239</v>
      </c>
    </row>
    <row r="12" spans="1:12" ht="15.75" customHeight="1">
      <c r="A12" s="67" t="s">
        <v>29</v>
      </c>
      <c r="B12" s="68">
        <v>500907</v>
      </c>
      <c r="C12" s="69">
        <v>508586</v>
      </c>
      <c r="D12" s="69">
        <v>482038</v>
      </c>
      <c r="E12" s="69">
        <v>445809</v>
      </c>
      <c r="F12" s="69">
        <v>469629</v>
      </c>
      <c r="G12" s="67" t="s">
        <v>29</v>
      </c>
      <c r="H12" s="68">
        <v>91362</v>
      </c>
      <c r="I12" s="70">
        <v>75011</v>
      </c>
      <c r="J12" s="70">
        <v>68631</v>
      </c>
      <c r="K12" s="70">
        <v>68210</v>
      </c>
      <c r="L12" s="71">
        <v>73058</v>
      </c>
    </row>
    <row r="13" spans="1:12" ht="15.75" customHeight="1">
      <c r="A13" s="67" t="s">
        <v>30</v>
      </c>
      <c r="B13" s="68">
        <v>1451116</v>
      </c>
      <c r="C13" s="69">
        <v>1231071</v>
      </c>
      <c r="D13" s="69">
        <v>1322232</v>
      </c>
      <c r="E13" s="69">
        <v>1381210</v>
      </c>
      <c r="F13" s="69">
        <v>1729616</v>
      </c>
      <c r="G13" s="67" t="s">
        <v>30</v>
      </c>
      <c r="H13" s="68">
        <v>1386096</v>
      </c>
      <c r="I13" s="70">
        <v>1155413</v>
      </c>
      <c r="J13" s="70">
        <v>1267585</v>
      </c>
      <c r="K13" s="70">
        <v>1334795</v>
      </c>
      <c r="L13" s="71">
        <f>SUM(L14:L15)</f>
        <v>1681544</v>
      </c>
    </row>
    <row r="14" spans="1:12" ht="15.75" customHeight="1">
      <c r="A14" s="67" t="s">
        <v>28</v>
      </c>
      <c r="B14" s="68">
        <v>1402886</v>
      </c>
      <c r="C14" s="69">
        <v>1167404</v>
      </c>
      <c r="D14" s="69">
        <v>1274682</v>
      </c>
      <c r="E14" s="69">
        <v>1336364</v>
      </c>
      <c r="F14" s="69">
        <v>1686206</v>
      </c>
      <c r="G14" s="67" t="s">
        <v>28</v>
      </c>
      <c r="H14" s="68">
        <v>1376312</v>
      </c>
      <c r="I14" s="70">
        <v>1150770</v>
      </c>
      <c r="J14" s="70">
        <v>1258124</v>
      </c>
      <c r="K14" s="70">
        <v>1321862</v>
      </c>
      <c r="L14" s="71">
        <v>1674356</v>
      </c>
    </row>
    <row r="15" spans="1:12" ht="15.75" customHeight="1">
      <c r="A15" s="67" t="s">
        <v>29</v>
      </c>
      <c r="B15" s="68">
        <v>48230</v>
      </c>
      <c r="C15" s="69">
        <v>63667</v>
      </c>
      <c r="D15" s="69">
        <v>47550</v>
      </c>
      <c r="E15" s="69">
        <v>44846</v>
      </c>
      <c r="F15" s="69">
        <v>43410</v>
      </c>
      <c r="G15" s="67" t="s">
        <v>29</v>
      </c>
      <c r="H15" s="68">
        <v>9784</v>
      </c>
      <c r="I15" s="70">
        <v>4643</v>
      </c>
      <c r="J15" s="70">
        <v>9461</v>
      </c>
      <c r="K15" s="70">
        <v>12933</v>
      </c>
      <c r="L15" s="71">
        <v>7188</v>
      </c>
    </row>
    <row r="16" spans="1:12" ht="15.75" customHeight="1">
      <c r="A16" s="67" t="s">
        <v>31</v>
      </c>
      <c r="B16" s="68">
        <v>8044194</v>
      </c>
      <c r="C16" s="69">
        <v>8199458</v>
      </c>
      <c r="D16" s="69">
        <v>7671830</v>
      </c>
      <c r="E16" s="69">
        <v>7423505</v>
      </c>
      <c r="F16" s="69">
        <f>F17+F20</f>
        <v>7726176</v>
      </c>
      <c r="G16" s="67" t="s">
        <v>31</v>
      </c>
      <c r="H16" s="68">
        <v>6689334</v>
      </c>
      <c r="I16" s="70">
        <v>6728597</v>
      </c>
      <c r="J16" s="70">
        <v>6391708</v>
      </c>
      <c r="K16" s="70">
        <v>6124811</v>
      </c>
      <c r="L16" s="71">
        <v>6292612</v>
      </c>
    </row>
    <row r="17" spans="1:12" ht="15.75" customHeight="1">
      <c r="A17" s="67" t="s">
        <v>32</v>
      </c>
      <c r="B17" s="68">
        <v>8034840</v>
      </c>
      <c r="C17" s="69">
        <v>8190237</v>
      </c>
      <c r="D17" s="69">
        <v>7662309</v>
      </c>
      <c r="E17" s="69">
        <v>7406310</v>
      </c>
      <c r="F17" s="69">
        <f>SUM(F18:F19)</f>
        <v>7708857</v>
      </c>
      <c r="G17" s="67" t="s">
        <v>32</v>
      </c>
      <c r="H17" s="68">
        <v>6679980</v>
      </c>
      <c r="I17" s="70">
        <v>6719376</v>
      </c>
      <c r="J17" s="70">
        <v>6382187</v>
      </c>
      <c r="K17" s="70">
        <v>6107616</v>
      </c>
      <c r="L17" s="71">
        <v>6275293</v>
      </c>
    </row>
    <row r="18" spans="1:12" ht="15.75" customHeight="1">
      <c r="A18" s="67" t="s">
        <v>28</v>
      </c>
      <c r="B18" s="68">
        <v>6789654</v>
      </c>
      <c r="C18" s="69">
        <v>6904064</v>
      </c>
      <c r="D18" s="69">
        <v>6481302</v>
      </c>
      <c r="E18" s="69">
        <v>6262482</v>
      </c>
      <c r="F18" s="69">
        <v>6439675</v>
      </c>
      <c r="G18" s="67" t="s">
        <v>28</v>
      </c>
      <c r="H18" s="68">
        <v>6422321</v>
      </c>
      <c r="I18" s="70">
        <v>6528842</v>
      </c>
      <c r="J18" s="70">
        <v>6160033</v>
      </c>
      <c r="K18" s="70">
        <v>5954401</v>
      </c>
      <c r="L18" s="71">
        <v>6114115</v>
      </c>
    </row>
    <row r="19" spans="1:12" ht="15.75" customHeight="1">
      <c r="A19" s="67" t="s">
        <v>29</v>
      </c>
      <c r="B19" s="68">
        <v>1245186</v>
      </c>
      <c r="C19" s="69">
        <v>1286173</v>
      </c>
      <c r="D19" s="69">
        <v>1181007</v>
      </c>
      <c r="E19" s="69">
        <v>1143828</v>
      </c>
      <c r="F19" s="69">
        <v>1269182</v>
      </c>
      <c r="G19" s="67" t="s">
        <v>29</v>
      </c>
      <c r="H19" s="68">
        <v>257659</v>
      </c>
      <c r="I19" s="70">
        <v>190534</v>
      </c>
      <c r="J19" s="70">
        <v>222154</v>
      </c>
      <c r="K19" s="70">
        <v>153215</v>
      </c>
      <c r="L19" s="71">
        <v>161178</v>
      </c>
    </row>
    <row r="20" spans="1:12" ht="15.75" customHeight="1">
      <c r="A20" s="67" t="s">
        <v>33</v>
      </c>
      <c r="B20" s="68">
        <v>9354</v>
      </c>
      <c r="C20" s="69">
        <v>9221</v>
      </c>
      <c r="D20" s="69">
        <v>9521</v>
      </c>
      <c r="E20" s="69">
        <v>17195</v>
      </c>
      <c r="F20" s="69">
        <v>17319</v>
      </c>
      <c r="G20" s="67" t="s">
        <v>33</v>
      </c>
      <c r="H20" s="68">
        <v>9354</v>
      </c>
      <c r="I20" s="70">
        <v>9221</v>
      </c>
      <c r="J20" s="70">
        <v>9521</v>
      </c>
      <c r="K20" s="70">
        <v>17195</v>
      </c>
      <c r="L20" s="71">
        <v>17319</v>
      </c>
    </row>
    <row r="21" spans="1:12" ht="15.75" customHeight="1">
      <c r="A21" s="67" t="s">
        <v>34</v>
      </c>
      <c r="B21" s="68">
        <v>130768</v>
      </c>
      <c r="C21" s="69">
        <v>138809</v>
      </c>
      <c r="D21" s="69">
        <v>145540</v>
      </c>
      <c r="E21" s="69">
        <v>153477</v>
      </c>
      <c r="F21" s="69">
        <f>SUM(F22:F23)</f>
        <v>164324</v>
      </c>
      <c r="G21" s="67" t="s">
        <v>34</v>
      </c>
      <c r="H21" s="68">
        <v>113216</v>
      </c>
      <c r="I21" s="70">
        <v>118627</v>
      </c>
      <c r="J21" s="70">
        <v>123484</v>
      </c>
      <c r="K21" s="70">
        <v>129879</v>
      </c>
      <c r="L21" s="71">
        <f>SUM(L22:L23)</f>
        <v>136218</v>
      </c>
    </row>
    <row r="22" spans="1:12" ht="15.75" customHeight="1">
      <c r="A22" s="67" t="s">
        <v>28</v>
      </c>
      <c r="B22" s="68">
        <v>117099</v>
      </c>
      <c r="C22" s="69">
        <v>122507</v>
      </c>
      <c r="D22" s="69">
        <v>127477</v>
      </c>
      <c r="E22" s="69">
        <v>133475</v>
      </c>
      <c r="F22" s="69">
        <v>141353</v>
      </c>
      <c r="G22" s="67" t="s">
        <v>28</v>
      </c>
      <c r="H22" s="68">
        <v>110917</v>
      </c>
      <c r="I22" s="70">
        <v>115540</v>
      </c>
      <c r="J22" s="70">
        <v>119969</v>
      </c>
      <c r="K22" s="70">
        <v>126081</v>
      </c>
      <c r="L22" s="71">
        <v>132817</v>
      </c>
    </row>
    <row r="23" spans="1:12" ht="15.75" customHeight="1">
      <c r="A23" s="67" t="s">
        <v>29</v>
      </c>
      <c r="B23" s="68">
        <v>13669</v>
      </c>
      <c r="C23" s="69">
        <v>16302</v>
      </c>
      <c r="D23" s="69">
        <v>18063</v>
      </c>
      <c r="E23" s="69">
        <v>20002</v>
      </c>
      <c r="F23" s="69">
        <v>22971</v>
      </c>
      <c r="G23" s="67" t="s">
        <v>29</v>
      </c>
      <c r="H23" s="68">
        <v>2299</v>
      </c>
      <c r="I23" s="70">
        <v>3087</v>
      </c>
      <c r="J23" s="70">
        <v>3515</v>
      </c>
      <c r="K23" s="70">
        <v>3798</v>
      </c>
      <c r="L23" s="71">
        <v>3401</v>
      </c>
    </row>
    <row r="24" spans="1:12" ht="15.75" customHeight="1">
      <c r="A24" s="67" t="s">
        <v>35</v>
      </c>
      <c r="B24" s="68">
        <v>593181</v>
      </c>
      <c r="C24" s="69">
        <v>576012</v>
      </c>
      <c r="D24" s="69">
        <v>582369</v>
      </c>
      <c r="E24" s="69">
        <v>587439</v>
      </c>
      <c r="F24" s="69">
        <v>587679</v>
      </c>
      <c r="G24" s="67" t="s">
        <v>35</v>
      </c>
      <c r="H24" s="68">
        <v>593181</v>
      </c>
      <c r="I24" s="70">
        <v>576012</v>
      </c>
      <c r="J24" s="70">
        <v>582369</v>
      </c>
      <c r="K24" s="70">
        <v>587439</v>
      </c>
      <c r="L24" s="71">
        <v>587679</v>
      </c>
    </row>
    <row r="25" spans="1:12" ht="15.75" customHeight="1">
      <c r="A25" s="67" t="s">
        <v>45</v>
      </c>
      <c r="B25" s="68"/>
      <c r="C25" s="69"/>
      <c r="D25" s="69"/>
      <c r="E25" s="69"/>
      <c r="F25" s="69">
        <v>81</v>
      </c>
      <c r="G25" s="67" t="s">
        <v>45</v>
      </c>
      <c r="H25" s="68"/>
      <c r="I25" s="70"/>
      <c r="J25" s="70"/>
      <c r="K25" s="70"/>
      <c r="L25" s="71">
        <v>81</v>
      </c>
    </row>
    <row r="26" spans="1:12" ht="15.75" customHeight="1">
      <c r="A26" s="67" t="s">
        <v>36</v>
      </c>
      <c r="B26" s="68">
        <v>27749</v>
      </c>
      <c r="C26" s="69">
        <v>172266</v>
      </c>
      <c r="D26" s="69">
        <v>18923</v>
      </c>
      <c r="E26" s="69">
        <v>19345</v>
      </c>
      <c r="F26" s="69">
        <v>0</v>
      </c>
      <c r="G26" s="67" t="s">
        <v>36</v>
      </c>
      <c r="H26" s="68">
        <v>8827</v>
      </c>
      <c r="I26" s="70">
        <v>153343</v>
      </c>
      <c r="J26" s="70">
        <v>0</v>
      </c>
      <c r="K26" s="70">
        <v>19345</v>
      </c>
      <c r="L26" s="71">
        <f>SUM(L27:L28)</f>
        <v>0</v>
      </c>
    </row>
    <row r="27" spans="1:12" ht="15.75" customHeight="1">
      <c r="A27" s="67" t="s">
        <v>28</v>
      </c>
      <c r="B27" s="68">
        <v>8947</v>
      </c>
      <c r="C27" s="69">
        <v>153343</v>
      </c>
      <c r="D27" s="69">
        <v>0</v>
      </c>
      <c r="E27" s="69">
        <v>422</v>
      </c>
      <c r="F27" s="69">
        <v>0</v>
      </c>
      <c r="G27" s="67" t="s">
        <v>28</v>
      </c>
      <c r="H27" s="68">
        <v>8614</v>
      </c>
      <c r="I27" s="70">
        <v>153343</v>
      </c>
      <c r="J27" s="70">
        <v>0</v>
      </c>
      <c r="K27" s="70">
        <v>422</v>
      </c>
      <c r="L27" s="71">
        <v>0</v>
      </c>
    </row>
    <row r="28" spans="1:12" ht="15.75" customHeight="1">
      <c r="A28" s="67" t="s">
        <v>29</v>
      </c>
      <c r="B28" s="68">
        <v>18802</v>
      </c>
      <c r="C28" s="69">
        <v>18923</v>
      </c>
      <c r="D28" s="69">
        <v>18923</v>
      </c>
      <c r="E28" s="69">
        <v>18923</v>
      </c>
      <c r="F28" s="69">
        <v>0</v>
      </c>
      <c r="G28" s="67" t="s">
        <v>29</v>
      </c>
      <c r="H28" s="68">
        <v>213</v>
      </c>
      <c r="I28" s="70">
        <v>0</v>
      </c>
      <c r="J28" s="70">
        <v>0</v>
      </c>
      <c r="K28" s="70">
        <v>18923</v>
      </c>
      <c r="L28" s="71">
        <v>0</v>
      </c>
    </row>
    <row r="29" spans="1:12" ht="15.75" customHeight="1">
      <c r="A29" s="67" t="s">
        <v>37</v>
      </c>
      <c r="B29" s="68">
        <v>1147686</v>
      </c>
      <c r="C29" s="69">
        <v>1157242</v>
      </c>
      <c r="D29" s="69">
        <v>1080756</v>
      </c>
      <c r="E29" s="69">
        <v>1040082</v>
      </c>
      <c r="F29" s="69">
        <v>1022571</v>
      </c>
      <c r="G29" s="67" t="s">
        <v>37</v>
      </c>
      <c r="H29" s="68">
        <v>947033</v>
      </c>
      <c r="I29" s="70">
        <v>940540</v>
      </c>
      <c r="J29" s="70">
        <v>890879</v>
      </c>
      <c r="K29" s="70">
        <v>847734</v>
      </c>
      <c r="L29" s="71">
        <f>SUM(L30:L31)</f>
        <v>840584</v>
      </c>
    </row>
    <row r="30" spans="1:12" ht="15.75" customHeight="1">
      <c r="A30" s="67" t="s">
        <v>28</v>
      </c>
      <c r="B30" s="68">
        <v>962676</v>
      </c>
      <c r="C30" s="69">
        <v>966391</v>
      </c>
      <c r="D30" s="69">
        <v>904714</v>
      </c>
      <c r="E30" s="69">
        <v>869230</v>
      </c>
      <c r="F30" s="69">
        <v>860464</v>
      </c>
      <c r="G30" s="67" t="s">
        <v>28</v>
      </c>
      <c r="H30" s="68">
        <v>910593</v>
      </c>
      <c r="I30" s="70">
        <v>913870</v>
      </c>
      <c r="J30" s="70">
        <v>859869</v>
      </c>
      <c r="K30" s="70">
        <v>826468</v>
      </c>
      <c r="L30" s="71">
        <v>818592</v>
      </c>
    </row>
    <row r="31" spans="1:12" ht="15.75" customHeight="1">
      <c r="A31" s="67" t="s">
        <v>29</v>
      </c>
      <c r="B31" s="68">
        <v>185010</v>
      </c>
      <c r="C31" s="69">
        <v>190851</v>
      </c>
      <c r="D31" s="69">
        <v>176042</v>
      </c>
      <c r="E31" s="69">
        <v>170852</v>
      </c>
      <c r="F31" s="69">
        <v>162107</v>
      </c>
      <c r="G31" s="67" t="s">
        <v>29</v>
      </c>
      <c r="H31" s="68">
        <v>36440</v>
      </c>
      <c r="I31" s="70">
        <v>26670</v>
      </c>
      <c r="J31" s="70">
        <v>31010</v>
      </c>
      <c r="K31" s="70">
        <v>21266</v>
      </c>
      <c r="L31" s="71">
        <v>21992</v>
      </c>
    </row>
    <row r="32" spans="1:12" ht="15.75" customHeight="1">
      <c r="A32" s="72" t="s">
        <v>38</v>
      </c>
      <c r="B32" s="73" t="s">
        <v>1</v>
      </c>
      <c r="C32" s="74" t="s">
        <v>1</v>
      </c>
      <c r="D32" s="74">
        <v>706</v>
      </c>
      <c r="E32" s="74">
        <v>13165</v>
      </c>
      <c r="F32" s="74">
        <v>14424</v>
      </c>
      <c r="G32" s="72" t="s">
        <v>38</v>
      </c>
      <c r="H32" s="73" t="s">
        <v>0</v>
      </c>
      <c r="I32" s="75" t="s">
        <v>0</v>
      </c>
      <c r="J32" s="75">
        <v>706</v>
      </c>
      <c r="K32" s="75">
        <v>13166</v>
      </c>
      <c r="L32" s="76">
        <v>14424</v>
      </c>
    </row>
    <row r="33" s="60" customFormat="1" ht="15.75" customHeight="1">
      <c r="A33" s="60" t="s">
        <v>39</v>
      </c>
    </row>
    <row r="34" spans="1:6" ht="12">
      <c r="A34" s="117" t="s">
        <v>46</v>
      </c>
      <c r="B34" s="117"/>
      <c r="C34" s="117"/>
      <c r="D34" s="117"/>
      <c r="E34" s="117"/>
      <c r="F34" s="117"/>
    </row>
    <row r="35" spans="1:6" ht="12">
      <c r="A35" s="117" t="s">
        <v>47</v>
      </c>
      <c r="B35" s="117"/>
      <c r="C35" s="117"/>
      <c r="D35" s="117"/>
      <c r="E35" s="117"/>
      <c r="F35" s="117"/>
    </row>
  </sheetData>
  <mergeCells count="4">
    <mergeCell ref="A1:F1"/>
    <mergeCell ref="G1:L1"/>
    <mergeCell ref="A34:F34"/>
    <mergeCell ref="A35:F35"/>
  </mergeCells>
  <printOptions/>
  <pageMargins left="0.75" right="0.75" top="0.78" bottom="0.79" header="0.512" footer="0.51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A1" sqref="A1:G1"/>
    </sheetView>
  </sheetViews>
  <sheetFormatPr defaultColWidth="9.00390625" defaultRowHeight="13.5"/>
  <cols>
    <col min="1" max="3" width="13.875" style="62" customWidth="1"/>
    <col min="4" max="4" width="3.625" style="62" customWidth="1"/>
    <col min="5" max="7" width="13.875" style="62" customWidth="1"/>
    <col min="8" max="13" width="14.375" style="62" customWidth="1"/>
    <col min="14" max="16384" width="9.00390625" style="62" customWidth="1"/>
  </cols>
  <sheetData>
    <row r="1" spans="1:13" s="58" customFormat="1" ht="18.75">
      <c r="A1" s="118" t="s">
        <v>50</v>
      </c>
      <c r="B1" s="118"/>
      <c r="C1" s="118"/>
      <c r="D1" s="118"/>
      <c r="E1" s="118"/>
      <c r="F1" s="118"/>
      <c r="G1" s="118"/>
      <c r="H1" s="116"/>
      <c r="I1" s="116"/>
      <c r="J1" s="116"/>
      <c r="K1" s="116"/>
      <c r="L1" s="116"/>
      <c r="M1" s="116"/>
    </row>
    <row r="2" spans="1:13" s="60" customFormat="1" ht="18" customHeight="1">
      <c r="A2" s="60" t="s">
        <v>51</v>
      </c>
      <c r="G2" s="61" t="s">
        <v>52</v>
      </c>
      <c r="M2" s="61"/>
    </row>
    <row r="3" spans="1:13" s="60" customFormat="1" ht="18" customHeight="1">
      <c r="A3" s="62" t="s">
        <v>20</v>
      </c>
      <c r="C3" s="61" t="s">
        <v>2</v>
      </c>
      <c r="D3" s="61"/>
      <c r="E3" s="62" t="s">
        <v>21</v>
      </c>
      <c r="G3" s="61" t="s">
        <v>2</v>
      </c>
      <c r="M3" s="61"/>
    </row>
    <row r="4" spans="1:7" s="66" customFormat="1" ht="15.75" customHeight="1">
      <c r="A4" s="63" t="s">
        <v>22</v>
      </c>
      <c r="B4" s="64" t="s">
        <v>53</v>
      </c>
      <c r="C4" s="64" t="s">
        <v>54</v>
      </c>
      <c r="D4" s="77"/>
      <c r="E4" s="63" t="s">
        <v>22</v>
      </c>
      <c r="F4" s="64" t="s">
        <v>57</v>
      </c>
      <c r="G4" s="64" t="s">
        <v>58</v>
      </c>
    </row>
    <row r="5" spans="1:7" ht="15.75" customHeight="1">
      <c r="A5" s="78" t="s">
        <v>23</v>
      </c>
      <c r="B5" s="69">
        <f>B6+B7</f>
        <v>1452105</v>
      </c>
      <c r="C5" s="11">
        <v>1444763</v>
      </c>
      <c r="D5" s="79"/>
      <c r="E5" s="78" t="s">
        <v>23</v>
      </c>
      <c r="F5" s="80">
        <v>1206657</v>
      </c>
      <c r="G5" s="81">
        <v>964177</v>
      </c>
    </row>
    <row r="6" spans="1:7" ht="15.75" customHeight="1">
      <c r="A6" s="78" t="s">
        <v>24</v>
      </c>
      <c r="B6" s="69">
        <v>1243150</v>
      </c>
      <c r="C6" s="11">
        <v>1207579</v>
      </c>
      <c r="D6" s="79"/>
      <c r="E6" s="78" t="s">
        <v>24</v>
      </c>
      <c r="F6" s="80">
        <v>1198960</v>
      </c>
      <c r="G6" s="81">
        <v>952734</v>
      </c>
    </row>
    <row r="7" spans="1:7" ht="15.75" customHeight="1">
      <c r="A7" s="78" t="s">
        <v>25</v>
      </c>
      <c r="B7" s="69">
        <f>B12+B15+B19+B23+B28</f>
        <v>208955</v>
      </c>
      <c r="C7" s="11">
        <v>237184</v>
      </c>
      <c r="D7" s="79"/>
      <c r="E7" s="78" t="s">
        <v>25</v>
      </c>
      <c r="F7" s="80">
        <v>7697</v>
      </c>
      <c r="G7" s="81">
        <v>11443</v>
      </c>
    </row>
    <row r="8" spans="1:7" ht="15.75" customHeight="1">
      <c r="A8" s="78"/>
      <c r="B8" s="69"/>
      <c r="C8" s="11"/>
      <c r="D8" s="79"/>
      <c r="E8" s="78"/>
      <c r="F8" s="80"/>
      <c r="G8" s="81"/>
    </row>
    <row r="9" spans="1:7" ht="15.75" customHeight="1">
      <c r="A9" s="78" t="s">
        <v>55</v>
      </c>
      <c r="B9" s="69">
        <v>399502</v>
      </c>
      <c r="C9" s="11">
        <v>375826</v>
      </c>
      <c r="D9" s="79"/>
      <c r="E9" s="78" t="s">
        <v>55</v>
      </c>
      <c r="F9" s="80">
        <v>358935</v>
      </c>
      <c r="G9" s="81">
        <v>265397</v>
      </c>
    </row>
    <row r="10" spans="1:7" ht="15.75" customHeight="1">
      <c r="A10" s="78" t="s">
        <v>27</v>
      </c>
      <c r="B10" s="69">
        <v>280749</v>
      </c>
      <c r="C10" s="11">
        <v>288037</v>
      </c>
      <c r="D10" s="79"/>
      <c r="E10" s="78" t="s">
        <v>27</v>
      </c>
      <c r="F10" s="80">
        <v>243042</v>
      </c>
      <c r="G10" s="81">
        <v>180117</v>
      </c>
    </row>
    <row r="11" spans="1:7" ht="15.75" customHeight="1">
      <c r="A11" s="78" t="s">
        <v>28</v>
      </c>
      <c r="B11" s="69">
        <v>245544</v>
      </c>
      <c r="C11" s="11">
        <v>251610</v>
      </c>
      <c r="D11" s="79"/>
      <c r="E11" s="78" t="s">
        <v>28</v>
      </c>
      <c r="F11" s="80">
        <v>240300</v>
      </c>
      <c r="G11" s="81">
        <v>177434</v>
      </c>
    </row>
    <row r="12" spans="1:7" ht="15.75" customHeight="1">
      <c r="A12" s="78" t="s">
        <v>29</v>
      </c>
      <c r="B12" s="69">
        <v>35205</v>
      </c>
      <c r="C12" s="11">
        <v>36427</v>
      </c>
      <c r="D12" s="79"/>
      <c r="E12" s="78" t="s">
        <v>29</v>
      </c>
      <c r="F12" s="80">
        <v>2742</v>
      </c>
      <c r="G12" s="81">
        <v>2683</v>
      </c>
    </row>
    <row r="13" spans="1:7" ht="15.75" customHeight="1">
      <c r="A13" s="78" t="s">
        <v>30</v>
      </c>
      <c r="B13" s="69">
        <v>118753</v>
      </c>
      <c r="C13" s="11">
        <v>87789</v>
      </c>
      <c r="D13" s="79"/>
      <c r="E13" s="78" t="s">
        <v>30</v>
      </c>
      <c r="F13" s="80">
        <v>115893</v>
      </c>
      <c r="G13" s="81">
        <v>85280</v>
      </c>
    </row>
    <row r="14" spans="1:7" ht="15.75" customHeight="1">
      <c r="A14" s="78" t="s">
        <v>28</v>
      </c>
      <c r="B14" s="69">
        <v>116523</v>
      </c>
      <c r="C14" s="11">
        <v>85746</v>
      </c>
      <c r="D14" s="79"/>
      <c r="E14" s="78" t="s">
        <v>28</v>
      </c>
      <c r="F14" s="80">
        <v>115706</v>
      </c>
      <c r="G14" s="81">
        <v>85040</v>
      </c>
    </row>
    <row r="15" spans="1:7" ht="15.75" customHeight="1">
      <c r="A15" s="78" t="s">
        <v>29</v>
      </c>
      <c r="B15" s="69">
        <v>2230</v>
      </c>
      <c r="C15" s="11">
        <v>2043</v>
      </c>
      <c r="D15" s="79"/>
      <c r="E15" s="78" t="s">
        <v>29</v>
      </c>
      <c r="F15" s="80">
        <v>187</v>
      </c>
      <c r="G15" s="81">
        <v>240</v>
      </c>
    </row>
    <row r="16" spans="1:7" ht="15.75" customHeight="1">
      <c r="A16" s="78" t="s">
        <v>31</v>
      </c>
      <c r="B16" s="69">
        <v>977941</v>
      </c>
      <c r="C16" s="11">
        <v>1007100</v>
      </c>
      <c r="D16" s="79"/>
      <c r="E16" s="78" t="s">
        <v>31</v>
      </c>
      <c r="F16" s="80">
        <v>774624</v>
      </c>
      <c r="G16" s="81">
        <v>643599</v>
      </c>
    </row>
    <row r="17" spans="1:7" ht="15.75" customHeight="1">
      <c r="A17" s="78" t="s">
        <v>32</v>
      </c>
      <c r="B17" s="69">
        <v>973734</v>
      </c>
      <c r="C17" s="11">
        <v>1002779</v>
      </c>
      <c r="D17" s="79"/>
      <c r="E17" s="78" t="s">
        <v>32</v>
      </c>
      <c r="F17" s="80">
        <v>770417</v>
      </c>
      <c r="G17" s="81">
        <v>639278</v>
      </c>
    </row>
    <row r="18" spans="1:7" ht="15.75" customHeight="1">
      <c r="A18" s="78" t="s">
        <v>28</v>
      </c>
      <c r="B18" s="69">
        <v>803480</v>
      </c>
      <c r="C18" s="11">
        <v>805563</v>
      </c>
      <c r="D18" s="79"/>
      <c r="E18" s="78" t="s">
        <v>28</v>
      </c>
      <c r="F18" s="80">
        <v>765915</v>
      </c>
      <c r="G18" s="81">
        <v>630868</v>
      </c>
    </row>
    <row r="19" spans="1:7" ht="15.75" customHeight="1">
      <c r="A19" s="78" t="s">
        <v>29</v>
      </c>
      <c r="B19" s="69">
        <v>170254</v>
      </c>
      <c r="C19" s="11">
        <v>197216</v>
      </c>
      <c r="D19" s="79"/>
      <c r="E19" s="78" t="s">
        <v>29</v>
      </c>
      <c r="F19" s="80">
        <v>4502</v>
      </c>
      <c r="G19" s="81">
        <v>8410</v>
      </c>
    </row>
    <row r="20" spans="1:7" ht="15.75" customHeight="1">
      <c r="A20" s="78" t="s">
        <v>33</v>
      </c>
      <c r="B20" s="69">
        <v>4207</v>
      </c>
      <c r="C20" s="11">
        <v>4321</v>
      </c>
      <c r="D20" s="79"/>
      <c r="E20" s="78" t="s">
        <v>33</v>
      </c>
      <c r="F20" s="80">
        <v>4207</v>
      </c>
      <c r="G20" s="81">
        <v>4321</v>
      </c>
    </row>
    <row r="21" spans="1:7" ht="15.75" customHeight="1">
      <c r="A21" s="78" t="s">
        <v>34</v>
      </c>
      <c r="B21" s="69">
        <v>19750</v>
      </c>
      <c r="C21" s="11">
        <v>20583</v>
      </c>
      <c r="D21" s="79"/>
      <c r="E21" s="78" t="s">
        <v>34</v>
      </c>
      <c r="F21" s="80">
        <v>18186</v>
      </c>
      <c r="G21" s="81">
        <v>18139</v>
      </c>
    </row>
    <row r="22" spans="1:7" ht="15.75" customHeight="1">
      <c r="A22" s="78" t="s">
        <v>28</v>
      </c>
      <c r="B22" s="69">
        <v>18484</v>
      </c>
      <c r="C22" s="11">
        <v>19085</v>
      </c>
      <c r="D22" s="79"/>
      <c r="E22" s="78" t="s">
        <v>28</v>
      </c>
      <c r="F22" s="80">
        <v>17920</v>
      </c>
      <c r="G22" s="81">
        <v>18029</v>
      </c>
    </row>
    <row r="23" spans="1:7" ht="15.75" customHeight="1">
      <c r="A23" s="78" t="s">
        <v>29</v>
      </c>
      <c r="B23" s="69">
        <v>1266</v>
      </c>
      <c r="C23" s="11">
        <v>1498</v>
      </c>
      <c r="D23" s="79"/>
      <c r="E23" s="78" t="s">
        <v>29</v>
      </c>
      <c r="F23" s="80">
        <v>266</v>
      </c>
      <c r="G23" s="81">
        <v>110</v>
      </c>
    </row>
    <row r="24" spans="1:7" ht="15.75" customHeight="1">
      <c r="A24" s="78" t="s">
        <v>35</v>
      </c>
      <c r="B24" s="69">
        <v>54533</v>
      </c>
      <c r="C24" s="11">
        <v>40942</v>
      </c>
      <c r="D24" s="79"/>
      <c r="E24" s="78" t="s">
        <v>35</v>
      </c>
      <c r="F24" s="80">
        <v>54533</v>
      </c>
      <c r="G24" s="81">
        <v>36730</v>
      </c>
    </row>
    <row r="25" spans="1:7" ht="15.75" customHeight="1">
      <c r="A25" s="78" t="s">
        <v>45</v>
      </c>
      <c r="B25" s="69">
        <v>379</v>
      </c>
      <c r="C25" s="11">
        <v>312</v>
      </c>
      <c r="D25" s="79"/>
      <c r="E25" s="78" t="s">
        <v>45</v>
      </c>
      <c r="F25" s="80">
        <v>379</v>
      </c>
      <c r="G25" s="81">
        <v>312</v>
      </c>
    </row>
    <row r="26" spans="1:7" ht="15.75" customHeight="1">
      <c r="A26" s="78" t="s">
        <v>28</v>
      </c>
      <c r="B26" s="69">
        <v>379</v>
      </c>
      <c r="C26" s="11">
        <v>312</v>
      </c>
      <c r="D26" s="79"/>
      <c r="E26" s="78" t="s">
        <v>28</v>
      </c>
      <c r="F26" s="80">
        <v>379</v>
      </c>
      <c r="G26" s="81">
        <v>312</v>
      </c>
    </row>
    <row r="27" spans="1:7" ht="15.75" customHeight="1">
      <c r="A27" s="78" t="s">
        <v>29</v>
      </c>
      <c r="B27" s="69">
        <v>0</v>
      </c>
      <c r="C27" s="11">
        <v>0</v>
      </c>
      <c r="D27" s="79"/>
      <c r="E27" s="78" t="s">
        <v>29</v>
      </c>
      <c r="F27" s="80">
        <v>0</v>
      </c>
      <c r="G27" s="81">
        <v>0</v>
      </c>
    </row>
    <row r="28" spans="1:7" ht="15.75" customHeight="1">
      <c r="A28" s="78" t="s">
        <v>36</v>
      </c>
      <c r="B28" s="69">
        <v>0</v>
      </c>
      <c r="C28" s="11">
        <v>0</v>
      </c>
      <c r="D28" s="79"/>
      <c r="E28" s="78" t="s">
        <v>36</v>
      </c>
      <c r="F28" s="80">
        <v>0</v>
      </c>
      <c r="G28" s="81">
        <v>0</v>
      </c>
    </row>
    <row r="29" spans="1:7" ht="15.75" customHeight="1">
      <c r="A29" s="78" t="s">
        <v>37</v>
      </c>
      <c r="B29" s="69">
        <v>0</v>
      </c>
      <c r="C29" s="11">
        <v>0</v>
      </c>
      <c r="D29" s="79"/>
      <c r="E29" s="78" t="s">
        <v>37</v>
      </c>
      <c r="F29" s="80">
        <v>0</v>
      </c>
      <c r="G29" s="81">
        <v>0</v>
      </c>
    </row>
    <row r="30" spans="1:7" ht="15.75" customHeight="1">
      <c r="A30" s="78" t="s">
        <v>28</v>
      </c>
      <c r="B30" s="69">
        <v>0</v>
      </c>
      <c r="C30" s="11">
        <v>0</v>
      </c>
      <c r="D30" s="79"/>
      <c r="E30" s="78" t="s">
        <v>28</v>
      </c>
      <c r="F30" s="80">
        <v>0</v>
      </c>
      <c r="G30" s="81">
        <v>0</v>
      </c>
    </row>
    <row r="31" spans="1:7" ht="15.75" customHeight="1">
      <c r="A31" s="78" t="s">
        <v>29</v>
      </c>
      <c r="B31" s="69">
        <v>0</v>
      </c>
      <c r="C31" s="11">
        <v>0</v>
      </c>
      <c r="D31" s="79"/>
      <c r="E31" s="78" t="s">
        <v>29</v>
      </c>
      <c r="F31" s="80">
        <v>0</v>
      </c>
      <c r="G31" s="81">
        <v>0</v>
      </c>
    </row>
    <row r="32" spans="1:7" ht="15.75" customHeight="1">
      <c r="A32" s="82" t="s">
        <v>38</v>
      </c>
      <c r="B32" s="74">
        <v>0</v>
      </c>
      <c r="C32" s="83">
        <v>0</v>
      </c>
      <c r="D32" s="84"/>
      <c r="E32" s="82" t="s">
        <v>38</v>
      </c>
      <c r="F32" s="85">
        <v>0</v>
      </c>
      <c r="G32" s="86">
        <v>0</v>
      </c>
    </row>
    <row r="33" s="60" customFormat="1" ht="15.75" customHeight="1">
      <c r="A33" s="60" t="s">
        <v>39</v>
      </c>
    </row>
    <row r="34" spans="1:6" ht="12">
      <c r="A34" s="119" t="s">
        <v>56</v>
      </c>
      <c r="B34" s="119"/>
      <c r="C34" s="119"/>
      <c r="D34" s="119"/>
      <c r="E34" s="119"/>
      <c r="F34" s="119"/>
    </row>
    <row r="35" spans="1:6" ht="12">
      <c r="A35" s="117"/>
      <c r="B35" s="117"/>
      <c r="C35" s="117"/>
      <c r="D35" s="117"/>
      <c r="E35" s="117"/>
      <c r="F35" s="117"/>
    </row>
  </sheetData>
  <mergeCells count="4">
    <mergeCell ref="A1:G1"/>
    <mergeCell ref="H1:M1"/>
    <mergeCell ref="A34:F34"/>
    <mergeCell ref="A35:F35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k0013978</cp:lastModifiedBy>
  <cp:lastPrinted>2007-01-23T07:36:43Z</cp:lastPrinted>
  <dcterms:created xsi:type="dcterms:W3CDTF">1997-01-08T22:48:59Z</dcterms:created>
  <dcterms:modified xsi:type="dcterms:W3CDTF">2007-05-25T02:27:27Z</dcterms:modified>
  <cp:category/>
  <cp:version/>
  <cp:contentType/>
  <cp:contentStatus/>
</cp:coreProperties>
</file>