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" yWindow="105" windowWidth="9510" windowHeight="7635"/>
  </bookViews>
  <sheets>
    <sheet name="3 事業所" sheetId="14" r:id="rId1"/>
    <sheet name="9表 事業所の状況" sheetId="17" r:id="rId2"/>
    <sheet name="10表 事業所数・従業者数の推移(民営)" sheetId="15" r:id="rId3"/>
    <sheet name="11表 産業大分類別事業所数構成比の全国・県比較(民営)" sheetId="13" r:id="rId4"/>
    <sheet name="3‐1 事業所数・従業者数の推移" sheetId="5" r:id="rId5"/>
    <sheet name="3‐2 産業大分類別・事業所数及び従業者数(民営)" sheetId="18" r:id="rId6"/>
    <sheet name="3‐3 産業大分類別・規模別事業所数(民営)" sheetId="19" r:id="rId7"/>
    <sheet name="3‐4 産業大分類別・地区別事業所数及び従業者数(全事業所)" sheetId="16" r:id="rId8"/>
  </sheets>
  <definedNames>
    <definedName name="_xlnm.Print_Area" localSheetId="2">'10表 事業所数・従業者数の推移(民営)'!$A$1:$I$21</definedName>
    <definedName name="_xlnm.Print_Area" localSheetId="3">'11表 産業大分類別事業所数構成比の全国・県比較(民営)'!$A$1:$J$43</definedName>
    <definedName name="_xlnm.Print_Area" localSheetId="0">'3 事業所'!$A$1:$F$35</definedName>
    <definedName name="_xlnm.Print_Area" localSheetId="4">'3‐1 事業所数・従業者数の推移'!$A$1:$O$10</definedName>
    <definedName name="_xlnm.Print_Area" localSheetId="5">'3‐2 産業大分類別・事業所数及び従業者数(民営)'!$A$1:$O$31</definedName>
    <definedName name="_xlnm.Print_Area" localSheetId="6">'3‐3 産業大分類別・規模別事業所数(民営)'!$A$1:$Z$31</definedName>
    <definedName name="_xlnm.Print_Area" localSheetId="7">'3‐4 産業大分類別・地区別事業所数及び従業者数(全事業所)'!$A$1:$Y$45</definedName>
    <definedName name="_xlnm.Print_Area" localSheetId="1">'9表 事業所の状況'!$A$1:$I$36</definedName>
  </definedNames>
  <calcPr calcId="145621"/>
</workbook>
</file>

<file path=xl/calcChain.xml><?xml version="1.0" encoding="utf-8"?>
<calcChain xmlns="http://schemas.openxmlformats.org/spreadsheetml/2006/main">
  <c r="Y14" i="19" l="1"/>
  <c r="X14" i="19"/>
  <c r="W14" i="19"/>
  <c r="V14" i="19"/>
  <c r="U14" i="19"/>
  <c r="T14" i="19"/>
  <c r="S14" i="19"/>
  <c r="R14" i="19"/>
  <c r="P14" i="19"/>
  <c r="N14" i="19"/>
  <c r="Y10" i="19"/>
  <c r="X10" i="19"/>
  <c r="W10" i="19"/>
  <c r="V10" i="19"/>
  <c r="U10" i="19"/>
  <c r="T10" i="19"/>
  <c r="S10" i="19"/>
  <c r="R10" i="19"/>
  <c r="P10" i="19"/>
  <c r="N10" i="19"/>
  <c r="P7" i="19"/>
  <c r="N7" i="19"/>
  <c r="N28" i="18"/>
  <c r="M28" i="18"/>
  <c r="O28" i="18"/>
  <c r="K28" i="18"/>
  <c r="G28" i="18"/>
  <c r="N27" i="18"/>
  <c r="M27" i="18"/>
  <c r="K27" i="18"/>
  <c r="G27" i="18"/>
  <c r="N26" i="18"/>
  <c r="M26" i="18"/>
  <c r="O26" i="18"/>
  <c r="K26" i="18"/>
  <c r="G26" i="18"/>
  <c r="N25" i="18"/>
  <c r="M25" i="18"/>
  <c r="K25" i="18"/>
  <c r="G25" i="18"/>
  <c r="N24" i="18"/>
  <c r="M24" i="18"/>
  <c r="O24" i="18"/>
  <c r="K24" i="18"/>
  <c r="G24" i="18"/>
  <c r="N23" i="18"/>
  <c r="M23" i="18"/>
  <c r="K23" i="18"/>
  <c r="G23" i="18"/>
  <c r="N22" i="18"/>
  <c r="M22" i="18"/>
  <c r="O22" i="18"/>
  <c r="K22" i="18"/>
  <c r="G22" i="18"/>
  <c r="N21" i="18"/>
  <c r="M21" i="18"/>
  <c r="K21" i="18"/>
  <c r="G21" i="18"/>
  <c r="N20" i="18"/>
  <c r="M20" i="18"/>
  <c r="O20" i="18"/>
  <c r="K20" i="18"/>
  <c r="G20" i="18"/>
  <c r="N19" i="18"/>
  <c r="M19" i="18"/>
  <c r="K19" i="18"/>
  <c r="G19" i="18"/>
  <c r="N18" i="18"/>
  <c r="M18" i="18"/>
  <c r="O18" i="18"/>
  <c r="K18" i="18"/>
  <c r="G18" i="18"/>
  <c r="N17" i="18"/>
  <c r="M17" i="18"/>
  <c r="K17" i="18"/>
  <c r="G17" i="18"/>
  <c r="M16" i="18"/>
  <c r="J15" i="18"/>
  <c r="K15" i="18"/>
  <c r="F15" i="18"/>
  <c r="E15" i="18"/>
  <c r="N14" i="18"/>
  <c r="O14" i="18"/>
  <c r="M14" i="18"/>
  <c r="K14" i="18"/>
  <c r="G14" i="18"/>
  <c r="N13" i="18"/>
  <c r="M13" i="18"/>
  <c r="K13" i="18"/>
  <c r="G13" i="18"/>
  <c r="N12" i="18"/>
  <c r="O12" i="18"/>
  <c r="M12" i="18"/>
  <c r="K12" i="18"/>
  <c r="G12" i="18"/>
  <c r="J11" i="18"/>
  <c r="N11" i="18"/>
  <c r="F11" i="18"/>
  <c r="F8" i="18"/>
  <c r="H28" i="18"/>
  <c r="E11" i="18"/>
  <c r="M11" i="18"/>
  <c r="N10" i="18"/>
  <c r="M10" i="18"/>
  <c r="O10" i="18"/>
  <c r="K10" i="18"/>
  <c r="G10" i="18"/>
  <c r="N9" i="18"/>
  <c r="M9" i="18"/>
  <c r="K9" i="18"/>
  <c r="G9" i="18"/>
  <c r="V76" i="13"/>
  <c r="V75" i="13"/>
  <c r="V74" i="13"/>
  <c r="V73" i="13"/>
  <c r="V72" i="13"/>
  <c r="V71" i="13"/>
  <c r="V70" i="13"/>
  <c r="V69" i="13"/>
  <c r="V68" i="13"/>
  <c r="V67" i="13"/>
  <c r="V66" i="13"/>
  <c r="V65" i="13"/>
  <c r="V63" i="13"/>
  <c r="V62" i="13"/>
  <c r="V61" i="13"/>
  <c r="V60" i="13"/>
  <c r="P76" i="13"/>
  <c r="P75" i="13"/>
  <c r="Q75" i="13"/>
  <c r="P74" i="13"/>
  <c r="Q74" i="13"/>
  <c r="P73" i="13"/>
  <c r="Q73" i="13"/>
  <c r="P72" i="13"/>
  <c r="Q72" i="13"/>
  <c r="P71" i="13"/>
  <c r="Q71" i="13"/>
  <c r="P70" i="13"/>
  <c r="Q70" i="13"/>
  <c r="P69" i="13"/>
  <c r="Q69" i="13"/>
  <c r="P68" i="13"/>
  <c r="P67" i="13"/>
  <c r="Q67" i="13"/>
  <c r="P66" i="13"/>
  <c r="Q66" i="13"/>
  <c r="P65" i="13"/>
  <c r="Q65" i="13"/>
  <c r="P64" i="13"/>
  <c r="Q64" i="13"/>
  <c r="P63" i="13"/>
  <c r="Q63" i="13"/>
  <c r="P62" i="13"/>
  <c r="Q62" i="13"/>
  <c r="P61" i="13"/>
  <c r="Q61" i="13"/>
  <c r="P60" i="13"/>
  <c r="K76" i="13"/>
  <c r="L76" i="13"/>
  <c r="K75" i="13"/>
  <c r="W75" i="13"/>
  <c r="X75" i="13"/>
  <c r="K74" i="13"/>
  <c r="L74" i="13"/>
  <c r="K73" i="13"/>
  <c r="L73" i="13"/>
  <c r="K72" i="13"/>
  <c r="L72" i="13"/>
  <c r="K71" i="13"/>
  <c r="R71" i="13"/>
  <c r="S71" i="13"/>
  <c r="K70" i="13"/>
  <c r="L70" i="13"/>
  <c r="K69" i="13"/>
  <c r="L69" i="13"/>
  <c r="K68" i="13"/>
  <c r="L68" i="13"/>
  <c r="K67" i="13"/>
  <c r="L67" i="13"/>
  <c r="K66" i="13"/>
  <c r="K65" i="13"/>
  <c r="K64" i="13"/>
  <c r="L64" i="13"/>
  <c r="K63" i="13"/>
  <c r="L63" i="13"/>
  <c r="K62" i="13"/>
  <c r="L62" i="13"/>
  <c r="K61" i="13"/>
  <c r="L61" i="13"/>
  <c r="K60" i="13"/>
  <c r="L60" i="13"/>
  <c r="P110" i="13"/>
  <c r="P106" i="13"/>
  <c r="B94" i="13"/>
  <c r="I120" i="13"/>
  <c r="G117" i="13"/>
  <c r="H121" i="13"/>
  <c r="F115" i="13"/>
  <c r="I39" i="5"/>
  <c r="E39" i="5"/>
  <c r="I38" i="5"/>
  <c r="E38" i="5"/>
  <c r="E122" i="13"/>
  <c r="C112" i="13"/>
  <c r="D122" i="13"/>
  <c r="B118" i="13"/>
  <c r="B99" i="13"/>
  <c r="B98" i="13"/>
  <c r="B97" i="13"/>
  <c r="B96" i="13"/>
  <c r="B95" i="13"/>
  <c r="B93" i="13"/>
  <c r="B92" i="13"/>
  <c r="B91" i="13"/>
  <c r="B90" i="13"/>
  <c r="B89" i="13"/>
  <c r="B88" i="13"/>
  <c r="B87" i="13"/>
  <c r="B86" i="13"/>
  <c r="B85" i="13"/>
  <c r="K8" i="5"/>
  <c r="K7" i="5"/>
  <c r="G8" i="5"/>
  <c r="G7" i="5"/>
  <c r="O11" i="18"/>
  <c r="H15" i="18"/>
  <c r="O9" i="18"/>
  <c r="K11" i="18"/>
  <c r="O13" i="18"/>
  <c r="G15" i="18"/>
  <c r="H11" i="18"/>
  <c r="E8" i="18"/>
  <c r="M8" i="18"/>
  <c r="O17" i="18"/>
  <c r="O19" i="18"/>
  <c r="O21" i="18"/>
  <c r="O23" i="18"/>
  <c r="O25" i="18"/>
  <c r="O27" i="18"/>
  <c r="H14" i="18"/>
  <c r="H19" i="18"/>
  <c r="H23" i="18"/>
  <c r="H27" i="18"/>
  <c r="H10" i="18"/>
  <c r="G11" i="18"/>
  <c r="H13" i="18"/>
  <c r="M15" i="18"/>
  <c r="H18" i="18"/>
  <c r="H22" i="18"/>
  <c r="H26" i="18"/>
  <c r="H9" i="18"/>
  <c r="H12" i="18"/>
  <c r="N15" i="18"/>
  <c r="O15" i="18"/>
  <c r="H17" i="18"/>
  <c r="H21" i="18"/>
  <c r="H25" i="18"/>
  <c r="J8" i="18"/>
  <c r="H20" i="18"/>
  <c r="H24" i="18"/>
  <c r="H8" i="18"/>
  <c r="G8" i="18"/>
  <c r="L26" i="18"/>
  <c r="L22" i="18"/>
  <c r="L18" i="18"/>
  <c r="L13" i="18"/>
  <c r="L10" i="18"/>
  <c r="N8" i="18"/>
  <c r="O8" i="18"/>
  <c r="L27" i="18"/>
  <c r="L23" i="18"/>
  <c r="L19" i="18"/>
  <c r="L14" i="18"/>
  <c r="L28" i="18"/>
  <c r="L24" i="18"/>
  <c r="L20" i="18"/>
  <c r="L25" i="18"/>
  <c r="L21" i="18"/>
  <c r="L17" i="18"/>
  <c r="L15" i="18"/>
  <c r="L12" i="18"/>
  <c r="L9" i="18"/>
  <c r="L8" i="18"/>
  <c r="K8" i="18"/>
  <c r="L11" i="18"/>
  <c r="W68" i="13"/>
  <c r="X68" i="13"/>
  <c r="W72" i="13"/>
  <c r="X72" i="13"/>
  <c r="W76" i="13"/>
  <c r="X76" i="13"/>
  <c r="R69" i="13"/>
  <c r="S69" i="13"/>
  <c r="W65" i="13"/>
  <c r="X65" i="13"/>
  <c r="W69" i="13"/>
  <c r="X69" i="13"/>
  <c r="B113" i="13"/>
  <c r="B107" i="13"/>
  <c r="B112" i="13"/>
  <c r="B116" i="13"/>
  <c r="C117" i="13"/>
  <c r="B114" i="13"/>
  <c r="B120" i="13"/>
  <c r="R62" i="13"/>
  <c r="S62" i="13"/>
  <c r="G105" i="13"/>
  <c r="R65" i="13"/>
  <c r="S65" i="13"/>
  <c r="W61" i="13"/>
  <c r="X61" i="13"/>
  <c r="F117" i="13"/>
  <c r="B117" i="13"/>
  <c r="R66" i="13"/>
  <c r="S66" i="13"/>
  <c r="W62" i="13"/>
  <c r="X62" i="13"/>
  <c r="F114" i="13"/>
  <c r="W70" i="13"/>
  <c r="X70" i="13"/>
  <c r="W73" i="13"/>
  <c r="X73" i="13"/>
  <c r="F119" i="13"/>
  <c r="F110" i="13"/>
  <c r="F112" i="13"/>
  <c r="W64" i="13"/>
  <c r="X64" i="13"/>
  <c r="F107" i="13"/>
  <c r="F104" i="13"/>
  <c r="B105" i="13"/>
  <c r="F116" i="13"/>
  <c r="R64" i="13"/>
  <c r="S64" i="13"/>
  <c r="R73" i="13"/>
  <c r="S73" i="13"/>
  <c r="R76" i="13"/>
  <c r="S76" i="13"/>
  <c r="G103" i="13"/>
  <c r="C113" i="13"/>
  <c r="G106" i="13"/>
  <c r="G110" i="13"/>
  <c r="R60" i="13"/>
  <c r="S60" i="13"/>
  <c r="G115" i="13"/>
  <c r="F103" i="13"/>
  <c r="F106" i="13"/>
  <c r="F113" i="13"/>
  <c r="G119" i="13"/>
  <c r="F111" i="13"/>
  <c r="F105" i="13"/>
  <c r="C118" i="13"/>
  <c r="C111" i="13"/>
  <c r="G111" i="13"/>
  <c r="P103" i="13"/>
  <c r="R61" i="13"/>
  <c r="S61" i="13"/>
  <c r="W63" i="13"/>
  <c r="X63" i="13"/>
  <c r="R63" i="13"/>
  <c r="S63" i="13"/>
  <c r="L66" i="13"/>
  <c r="L75" i="13"/>
  <c r="R68" i="13"/>
  <c r="S68" i="13"/>
  <c r="W60" i="13"/>
  <c r="X60" i="13"/>
  <c r="G104" i="13"/>
  <c r="F109" i="13"/>
  <c r="F118" i="13"/>
  <c r="F108" i="13"/>
  <c r="R67" i="13"/>
  <c r="S67" i="13"/>
  <c r="W66" i="13"/>
  <c r="X66" i="13"/>
  <c r="C116" i="13"/>
  <c r="L65" i="13"/>
  <c r="C110" i="13"/>
  <c r="G113" i="13"/>
  <c r="C106" i="13"/>
  <c r="C107" i="13"/>
  <c r="B115" i="13"/>
  <c r="G109" i="13"/>
  <c r="B109" i="13"/>
  <c r="B106" i="13"/>
  <c r="B119" i="13"/>
  <c r="C120" i="13"/>
  <c r="R70" i="13"/>
  <c r="S70" i="13"/>
  <c r="R72" i="13"/>
  <c r="S72" i="13"/>
  <c r="R75" i="13"/>
  <c r="S75" i="13"/>
  <c r="W74" i="13"/>
  <c r="X74" i="13"/>
  <c r="W67" i="13"/>
  <c r="X67" i="13"/>
  <c r="W71" i="13"/>
  <c r="X71" i="13"/>
  <c r="C104" i="13"/>
  <c r="C105" i="13"/>
  <c r="C115" i="13"/>
  <c r="L71" i="13"/>
  <c r="Q60" i="13"/>
  <c r="Q68" i="13"/>
  <c r="R74" i="13"/>
  <c r="S74" i="13"/>
  <c r="Q76" i="13"/>
  <c r="C114" i="13"/>
  <c r="G112" i="13"/>
  <c r="G118" i="13"/>
  <c r="C109" i="13"/>
  <c r="B104" i="13"/>
  <c r="G107" i="13"/>
  <c r="B110" i="13"/>
  <c r="B111" i="13"/>
  <c r="C119" i="13"/>
  <c r="G108" i="13"/>
  <c r="G114" i="13"/>
  <c r="G116" i="13"/>
</calcChain>
</file>

<file path=xl/sharedStrings.xml><?xml version="1.0" encoding="utf-8"?>
<sst xmlns="http://schemas.openxmlformats.org/spreadsheetml/2006/main" count="946" uniqueCount="243">
  <si>
    <t>事業所数</t>
  </si>
  <si>
    <t>総　数</t>
    <rPh sb="0" eb="1">
      <t>フサ</t>
    </rPh>
    <rPh sb="2" eb="3">
      <t>カズ</t>
    </rPh>
    <phoneticPr fontId="2"/>
  </si>
  <si>
    <t>従業者数</t>
    <rPh sb="0" eb="1">
      <t>ジュウ</t>
    </rPh>
    <rPh sb="1" eb="4">
      <t>ギョウシャスウ</t>
    </rPh>
    <phoneticPr fontId="2"/>
  </si>
  <si>
    <t>建設業</t>
    <rPh sb="0" eb="3">
      <t>ケンセツギョウ</t>
    </rPh>
    <phoneticPr fontId="6"/>
  </si>
  <si>
    <t>製造業</t>
    <rPh sb="0" eb="3">
      <t>セイゾウギョウ</t>
    </rPh>
    <phoneticPr fontId="6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</si>
  <si>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6"/>
  </si>
  <si>
    <t>情報通信業</t>
    <rPh sb="0" eb="2">
      <t>ジョウホウ</t>
    </rPh>
    <rPh sb="2" eb="5">
      <t>ツウシンギョウ</t>
    </rPh>
    <phoneticPr fontId="6"/>
  </si>
  <si>
    <t>医療，福祉</t>
    <rPh sb="0" eb="2">
      <t>イリョウ</t>
    </rPh>
    <rPh sb="3" eb="5">
      <t>フクシ</t>
    </rPh>
    <phoneticPr fontId="2"/>
  </si>
  <si>
    <t xml:space="preserve">007  </t>
  </si>
  <si>
    <t xml:space="preserve">            </t>
  </si>
  <si>
    <t xml:space="preserve">  </t>
  </si>
  <si>
    <t>-</t>
  </si>
  <si>
    <t xml:space="preserve">09205A      </t>
  </si>
  <si>
    <t>農林漁業</t>
    <phoneticPr fontId="6"/>
  </si>
  <si>
    <t>産　業　分　類</t>
    <rPh sb="0" eb="1">
      <t>サン</t>
    </rPh>
    <rPh sb="2" eb="3">
      <t>ギョウ</t>
    </rPh>
    <rPh sb="4" eb="5">
      <t>ブン</t>
    </rPh>
    <rPh sb="6" eb="7">
      <t>タグイ</t>
    </rPh>
    <phoneticPr fontId="2"/>
  </si>
  <si>
    <t>第　1　次　産　業</t>
    <rPh sb="0" eb="1">
      <t>ダイ</t>
    </rPh>
    <rPh sb="4" eb="5">
      <t>ジ</t>
    </rPh>
    <rPh sb="6" eb="7">
      <t>サン</t>
    </rPh>
    <rPh sb="8" eb="9">
      <t>ギョウ</t>
    </rPh>
    <phoneticPr fontId="2"/>
  </si>
  <si>
    <t>総　　　　　数</t>
    <rPh sb="0" eb="1">
      <t>フサ</t>
    </rPh>
    <rPh sb="6" eb="7">
      <t>カズ</t>
    </rPh>
    <phoneticPr fontId="2"/>
  </si>
  <si>
    <t>(各年10月1日現在）</t>
    <rPh sb="1" eb="2">
      <t>カク</t>
    </rPh>
    <rPh sb="2" eb="6">
      <t>ネン７ガツ</t>
    </rPh>
    <rPh sb="6" eb="8">
      <t>１ニチ</t>
    </rPh>
    <rPh sb="8" eb="10">
      <t>ゲンザイ</t>
    </rPh>
    <phoneticPr fontId="5"/>
  </si>
  <si>
    <t>年次</t>
    <rPh sb="0" eb="2">
      <t>ネンジ</t>
    </rPh>
    <phoneticPr fontId="5"/>
  </si>
  <si>
    <t>鹿　沼</t>
    <rPh sb="0" eb="1">
      <t>シカ</t>
    </rPh>
    <rPh sb="2" eb="3">
      <t>ヌマ</t>
    </rPh>
    <phoneticPr fontId="2"/>
  </si>
  <si>
    <t>菊　沢</t>
    <rPh sb="0" eb="1">
      <t>キク</t>
    </rPh>
    <rPh sb="2" eb="3">
      <t>サワ</t>
    </rPh>
    <phoneticPr fontId="2"/>
  </si>
  <si>
    <t>東大芦</t>
    <rPh sb="0" eb="1">
      <t>ヒガシ</t>
    </rPh>
    <rPh sb="1" eb="3">
      <t>オオアシ</t>
    </rPh>
    <phoneticPr fontId="2"/>
  </si>
  <si>
    <t>北押原</t>
    <rPh sb="0" eb="1">
      <t>キタ</t>
    </rPh>
    <rPh sb="1" eb="2">
      <t>オ</t>
    </rPh>
    <rPh sb="2" eb="3">
      <t>ハラ</t>
    </rPh>
    <phoneticPr fontId="2"/>
  </si>
  <si>
    <t>板　荷</t>
    <rPh sb="0" eb="1">
      <t>イタ</t>
    </rPh>
    <rPh sb="2" eb="3">
      <t>ニ</t>
    </rPh>
    <phoneticPr fontId="2"/>
  </si>
  <si>
    <t>北犬飼</t>
    <rPh sb="0" eb="1">
      <t>キタ</t>
    </rPh>
    <rPh sb="1" eb="3">
      <t>イヌカイ</t>
    </rPh>
    <phoneticPr fontId="2"/>
  </si>
  <si>
    <t>東部台</t>
    <rPh sb="0" eb="2">
      <t>トウブ</t>
    </rPh>
    <rPh sb="2" eb="3">
      <t>ダイ</t>
    </rPh>
    <phoneticPr fontId="2"/>
  </si>
  <si>
    <t>南　摩</t>
    <rPh sb="0" eb="1">
      <t>ミナミ</t>
    </rPh>
    <rPh sb="2" eb="3">
      <t>マ</t>
    </rPh>
    <phoneticPr fontId="2"/>
  </si>
  <si>
    <t>南押原</t>
    <rPh sb="0" eb="1">
      <t>ミナミ</t>
    </rPh>
    <rPh sb="1" eb="2">
      <t>オ</t>
    </rPh>
    <rPh sb="2" eb="3">
      <t>ハラ</t>
    </rPh>
    <phoneticPr fontId="2"/>
  </si>
  <si>
    <t>粟　野</t>
    <rPh sb="0" eb="1">
      <t>アワ</t>
    </rPh>
    <rPh sb="2" eb="3">
      <t>ノ</t>
    </rPh>
    <phoneticPr fontId="2"/>
  </si>
  <si>
    <t>粕　尾</t>
    <rPh sb="0" eb="1">
      <t>カス</t>
    </rPh>
    <rPh sb="2" eb="3">
      <t>オ</t>
    </rPh>
    <phoneticPr fontId="2"/>
  </si>
  <si>
    <t>永　野</t>
    <rPh sb="0" eb="1">
      <t>ナガ</t>
    </rPh>
    <rPh sb="2" eb="3">
      <t>ノ</t>
    </rPh>
    <phoneticPr fontId="2"/>
  </si>
  <si>
    <t>清　洲</t>
    <rPh sb="0" eb="1">
      <t>キヨシ</t>
    </rPh>
    <rPh sb="2" eb="3">
      <t>シュウ</t>
    </rPh>
    <phoneticPr fontId="2"/>
  </si>
  <si>
    <t>全　産　業</t>
  </si>
  <si>
    <t>農林漁業</t>
  </si>
  <si>
    <t>建　設　業</t>
  </si>
  <si>
    <t>製　造　業</t>
  </si>
  <si>
    <t>電 気 ・ガス・
熱供給・水道業</t>
  </si>
  <si>
    <t>情報通信業</t>
  </si>
  <si>
    <t>事業所・企業統計調査（単位：所・人）</t>
    <rPh sb="11" eb="13">
      <t>タンイ</t>
    </rPh>
    <rPh sb="14" eb="15">
      <t>ショ</t>
    </rPh>
    <rPh sb="16" eb="17">
      <t>ニン</t>
    </rPh>
    <phoneticPr fontId="2"/>
  </si>
  <si>
    <t>運輸業，郵便業</t>
    <rPh sb="0" eb="2">
      <t>ウンユ</t>
    </rPh>
    <rPh sb="4" eb="6">
      <t>ユウビン</t>
    </rPh>
    <rPh sb="6" eb="7">
      <t>ギョウ</t>
    </rPh>
    <phoneticPr fontId="6"/>
  </si>
  <si>
    <t>卸売業，小売業</t>
    <rPh sb="0" eb="2">
      <t>オロシウリ</t>
    </rPh>
    <rPh sb="2" eb="3">
      <t>ギョウ</t>
    </rPh>
    <rPh sb="4" eb="7">
      <t>コウリギョウ</t>
    </rPh>
    <phoneticPr fontId="6"/>
  </si>
  <si>
    <t>金融業，保険業</t>
    <rPh sb="0" eb="2">
      <t>キンユウ</t>
    </rPh>
    <rPh sb="2" eb="3">
      <t>ギョウ</t>
    </rPh>
    <rPh sb="4" eb="7">
      <t>ホケンギョウ</t>
    </rPh>
    <phoneticPr fontId="6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</si>
  <si>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6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</si>
  <si>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</si>
  <si>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複合サービス事業</t>
    <rPh sb="0" eb="2">
      <t>フクゴウ</t>
    </rPh>
    <rPh sb="6" eb="8">
      <t>ジギョウ</t>
    </rPh>
    <phoneticPr fontId="2"/>
  </si>
  <si>
    <t>E</t>
    <phoneticPr fontId="2"/>
  </si>
  <si>
    <t>C</t>
    <phoneticPr fontId="2"/>
  </si>
  <si>
    <t>D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</si>
  <si>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</si>
  <si>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</si>
  <si>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</si>
  <si>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</si>
  <si>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</si>
  <si>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</si>
  <si>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</si>
  <si>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</si>
  <si>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N</t>
    <phoneticPr fontId="2"/>
  </si>
  <si>
    <t>O</t>
    <phoneticPr fontId="2"/>
  </si>
  <si>
    <t>P</t>
    <phoneticPr fontId="2"/>
  </si>
  <si>
    <t>Q</t>
    <phoneticPr fontId="2"/>
  </si>
  <si>
    <t>R</t>
    <phoneticPr fontId="2"/>
  </si>
  <si>
    <t>宿泊業，飲食サービス業</t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</si>
  <si>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</si>
  <si>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</si>
  <si>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西大芦</t>
    <rPh sb="0" eb="1">
      <t>ニシ</t>
    </rPh>
    <rPh sb="1" eb="3">
      <t>オオアシ</t>
    </rPh>
    <phoneticPr fontId="2"/>
  </si>
  <si>
    <t>加　蘇</t>
    <rPh sb="0" eb="1">
      <t>カ</t>
    </rPh>
    <rPh sb="2" eb="3">
      <t>ソ</t>
    </rPh>
    <phoneticPr fontId="2"/>
  </si>
  <si>
    <t>鉱　業，採石業，砂利採取業</t>
    <rPh sb="4" eb="6">
      <t>サイセキ</t>
    </rPh>
    <rPh sb="6" eb="7">
      <t>ギョウ</t>
    </rPh>
    <rPh sb="8" eb="10">
      <t>ジャリ</t>
    </rPh>
    <rPh sb="10" eb="12">
      <t>サイシュ</t>
    </rPh>
    <rPh sb="12" eb="13">
      <t>ギョウ</t>
    </rPh>
    <phoneticPr fontId="2"/>
  </si>
  <si>
    <t>運輸業，郵便業</t>
    <rPh sb="4" eb="6">
      <t>ユウビン</t>
    </rPh>
    <rPh sb="6" eb="7">
      <t>ギョウ</t>
    </rPh>
    <phoneticPr fontId="2"/>
  </si>
  <si>
    <t>卸売業，小売業</t>
    <rPh sb="2" eb="3">
      <t>ギョウ</t>
    </rPh>
    <phoneticPr fontId="2"/>
  </si>
  <si>
    <t>金融業，保険業</t>
    <rPh sb="2" eb="3">
      <t>ギョウ</t>
    </rPh>
    <phoneticPr fontId="2"/>
  </si>
  <si>
    <t>不動産業，物品賃貸業</t>
    <rPh sb="5" eb="7">
      <t>ブッピン</t>
    </rPh>
    <rPh sb="7" eb="9">
      <t>チンタイ</t>
    </rPh>
    <rPh sb="9" eb="10">
      <t>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</si>
  <si>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</si>
  <si>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2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</si>
  <si>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"/>
  </si>
  <si>
    <t>(単位：所・人)</t>
    <rPh sb="1" eb="3">
      <t>タンイ</t>
    </rPh>
    <rPh sb="4" eb="5">
      <t>トコロ</t>
    </rPh>
    <rPh sb="6" eb="7">
      <t>ヒト</t>
    </rPh>
    <phoneticPr fontId="2"/>
  </si>
  <si>
    <t>（単位：所・人）</t>
    <rPh sb="1" eb="3">
      <t>タンイ</t>
    </rPh>
    <rPh sb="4" eb="5">
      <t>トコロ</t>
    </rPh>
    <rPh sb="6" eb="7">
      <t>ヒト</t>
    </rPh>
    <phoneticPr fontId="2"/>
  </si>
  <si>
    <t>Ａ～B</t>
    <phoneticPr fontId="2"/>
  </si>
  <si>
    <t>Ｄ</t>
    <phoneticPr fontId="2"/>
  </si>
  <si>
    <t>Ｅ</t>
    <phoneticPr fontId="2"/>
  </si>
  <si>
    <t>Ｇ</t>
    <phoneticPr fontId="2"/>
  </si>
  <si>
    <t>Ｈ</t>
    <phoneticPr fontId="2"/>
  </si>
  <si>
    <t>Ｉ</t>
    <phoneticPr fontId="2"/>
  </si>
  <si>
    <t>Ｊ</t>
    <phoneticPr fontId="2"/>
  </si>
  <si>
    <t>Ｋ</t>
    <phoneticPr fontId="2"/>
  </si>
  <si>
    <t>Ｌ</t>
    <phoneticPr fontId="2"/>
  </si>
  <si>
    <t>Ｍ</t>
    <phoneticPr fontId="2"/>
  </si>
  <si>
    <t>Ｎ</t>
    <phoneticPr fontId="2"/>
  </si>
  <si>
    <t>Ｏ</t>
    <phoneticPr fontId="2"/>
  </si>
  <si>
    <t>Ｐ</t>
    <phoneticPr fontId="2"/>
  </si>
  <si>
    <t>Ｑ</t>
    <phoneticPr fontId="2"/>
  </si>
  <si>
    <t>Ｒ</t>
    <phoneticPr fontId="2"/>
  </si>
  <si>
    <t>H24</t>
    <phoneticPr fontId="2"/>
  </si>
  <si>
    <t>増減率
（％）</t>
    <rPh sb="0" eb="2">
      <t>ゾウゲン</t>
    </rPh>
    <rPh sb="2" eb="3">
      <t>リツ</t>
    </rPh>
    <phoneticPr fontId="2"/>
  </si>
  <si>
    <t>合計に占める割合（％）</t>
    <rPh sb="0" eb="2">
      <t>ゴウケイ</t>
    </rPh>
    <rPh sb="3" eb="4">
      <t>シ</t>
    </rPh>
    <rPh sb="6" eb="8">
      <t>ワリアイ</t>
    </rPh>
    <phoneticPr fontId="2"/>
  </si>
  <si>
    <t>１事業所当たり従業者数</t>
    <rPh sb="1" eb="4">
      <t>ジギョウショ</t>
    </rPh>
    <rPh sb="4" eb="5">
      <t>ア</t>
    </rPh>
    <rPh sb="7" eb="8">
      <t>ジュウ</t>
    </rPh>
    <rPh sb="8" eb="11">
      <t>ギョウシャスウ</t>
    </rPh>
    <phoneticPr fontId="2"/>
  </si>
  <si>
    <t>前回との差
(ﾎﾟｲﾝﾄ）</t>
    <rPh sb="0" eb="2">
      <t>ゼンカイ</t>
    </rPh>
    <rPh sb="4" eb="5">
      <t>サ</t>
    </rPh>
    <phoneticPr fontId="2"/>
  </si>
  <si>
    <t>-</t>
    <phoneticPr fontId="2"/>
  </si>
  <si>
    <t>事業所数</t>
    <rPh sb="3" eb="4">
      <t>スウ</t>
    </rPh>
    <phoneticPr fontId="2"/>
  </si>
  <si>
    <t>従業者数</t>
    <rPh sb="3" eb="4">
      <t>スウ</t>
    </rPh>
    <phoneticPr fontId="2"/>
  </si>
  <si>
    <t>　(注1）平成16年は6月1日現在で、民営事業所のみの調査である。</t>
    <rPh sb="2" eb="3">
      <t>チュウ</t>
    </rPh>
    <rPh sb="5" eb="7">
      <t>ヘイセイ</t>
    </rPh>
    <rPh sb="9" eb="10">
      <t>ネン</t>
    </rPh>
    <rPh sb="12" eb="13">
      <t>ツキ</t>
    </rPh>
    <rPh sb="14" eb="15">
      <t>ニチ</t>
    </rPh>
    <rPh sb="15" eb="17">
      <t>ゲンザイ</t>
    </rPh>
    <rPh sb="19" eb="21">
      <t>ミンエイ</t>
    </rPh>
    <rPh sb="21" eb="24">
      <t>ジギョウショ</t>
    </rPh>
    <rPh sb="27" eb="29">
      <t>チョウサ</t>
    </rPh>
    <phoneticPr fontId="5"/>
  </si>
  <si>
    <t>3-3　産業大分類別・規模別事業所数（民営）</t>
    <rPh sb="4" eb="6">
      <t>サンギョウ</t>
    </rPh>
    <rPh sb="6" eb="9">
      <t>ダイブンルイ</t>
    </rPh>
    <rPh sb="9" eb="10">
      <t>ベツ</t>
    </rPh>
    <rPh sb="11" eb="14">
      <t>キボベツ</t>
    </rPh>
    <rPh sb="14" eb="17">
      <t>ジギョウショ</t>
    </rPh>
    <rPh sb="17" eb="18">
      <t>スウ</t>
    </rPh>
    <rPh sb="19" eb="21">
      <t>ミンエイ</t>
    </rPh>
    <phoneticPr fontId="2"/>
  </si>
  <si>
    <t>経済センサス（単位：所・人）</t>
    <phoneticPr fontId="2"/>
  </si>
  <si>
    <t>　(注2）平成21年は経済センサス-基礎調査(平成21年7月1日現在）、
           平成24年は経済センサス-活動調査（平成24年2月1日現在）、
　　　　　平成26年は経済センサス-基礎調査(平成26年7月1日現在）</t>
    <rPh sb="2" eb="3">
      <t>チュウ</t>
    </rPh>
    <rPh sb="5" eb="7">
      <t>ヘイセイ</t>
    </rPh>
    <rPh sb="9" eb="10">
      <t>ネン</t>
    </rPh>
    <rPh sb="48" eb="50">
      <t>ヘイセイ</t>
    </rPh>
    <rPh sb="52" eb="53">
      <t>ネン</t>
    </rPh>
    <rPh sb="61" eb="63">
      <t>カツドウ</t>
    </rPh>
    <phoneticPr fontId="2"/>
  </si>
  <si>
    <t>H26</t>
    <phoneticPr fontId="2"/>
  </si>
  <si>
    <t>10～29人</t>
    <rPh sb="5" eb="6">
      <t>ニン</t>
    </rPh>
    <phoneticPr fontId="2"/>
  </si>
  <si>
    <t>30～49人</t>
    <rPh sb="5" eb="6">
      <t>ニン</t>
    </rPh>
    <phoneticPr fontId="2"/>
  </si>
  <si>
    <r>
      <t>100～299人</t>
    </r>
    <r>
      <rPr>
        <sz val="10"/>
        <rFont val="ＭＳ 明朝"/>
        <family val="1"/>
        <charset val="128"/>
      </rPr>
      <t/>
    </r>
    <rPh sb="7" eb="8">
      <t>ニン</t>
    </rPh>
    <phoneticPr fontId="2"/>
  </si>
  <si>
    <t>50～99人</t>
    <rPh sb="5" eb="6">
      <t>ニン</t>
    </rPh>
    <phoneticPr fontId="2"/>
  </si>
  <si>
    <t>（平成26年7月1日現在）</t>
    <rPh sb="1" eb="3">
      <t>ヘイセイ</t>
    </rPh>
    <rPh sb="5" eb="6">
      <t>ネン</t>
    </rPh>
    <rPh sb="7" eb="8">
      <t>ツキ</t>
    </rPh>
    <rPh sb="9" eb="10">
      <t>ニチ</t>
    </rPh>
    <rPh sb="10" eb="12">
      <t>ゲンザイ</t>
    </rPh>
    <phoneticPr fontId="2"/>
  </si>
  <si>
    <t>昭和61年</t>
    <rPh sb="0" eb="2">
      <t>ショウワ</t>
    </rPh>
    <phoneticPr fontId="5"/>
  </si>
  <si>
    <t>平成3年</t>
    <phoneticPr fontId="5"/>
  </si>
  <si>
    <t>平成8年</t>
    <phoneticPr fontId="5"/>
  </si>
  <si>
    <t>平成13年</t>
    <rPh sb="0" eb="2">
      <t>ヘイセイ</t>
    </rPh>
    <rPh sb="4" eb="5">
      <t>ネン</t>
    </rPh>
    <phoneticPr fontId="5"/>
  </si>
  <si>
    <t>平成18年</t>
    <rPh sb="0" eb="2">
      <t>ヘイセイ</t>
    </rPh>
    <rPh sb="4" eb="5">
      <t>ネン</t>
    </rPh>
    <phoneticPr fontId="5"/>
  </si>
  <si>
    <t>平成21年</t>
    <rPh sb="0" eb="2">
      <t>ヘイセイ</t>
    </rPh>
    <rPh sb="4" eb="5">
      <t>ネン</t>
    </rPh>
    <phoneticPr fontId="5"/>
  </si>
  <si>
    <t>平成24年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</si>
  <si>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</si>
  <si>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従業者数</t>
  </si>
  <si>
    <t xml:space="preserve">  　　　　資料：平成26年経済センサス-活動調査</t>
    <rPh sb="6" eb="8">
      <t>シリョウ</t>
    </rPh>
    <rPh sb="9" eb="11">
      <t>ヘイセイ</t>
    </rPh>
    <rPh sb="13" eb="14">
      <t>ネン</t>
    </rPh>
    <rPh sb="14" eb="16">
      <t>ケイザイ</t>
    </rPh>
    <rPh sb="21" eb="23">
      <t>カツドウ</t>
    </rPh>
    <rPh sb="23" eb="25">
      <t>チョウサ</t>
    </rPh>
    <phoneticPr fontId="5"/>
  </si>
  <si>
    <t>　　F 電気・ガス・熱供給・水道業</t>
  </si>
  <si>
    <t>　　I 卸売業，小売業</t>
  </si>
  <si>
    <t>　　E 製造業</t>
  </si>
  <si>
    <t>　　D 建設業</t>
  </si>
  <si>
    <t>　　M 宿泊業，飲食サービス業</t>
  </si>
  <si>
    <t>　　N 生活関連サービス業，娯楽業</t>
  </si>
  <si>
    <t>　　P 医療，福祉</t>
  </si>
  <si>
    <t>　　R サービス業（他に分類されないもの）</t>
  </si>
  <si>
    <t>　　K 不動産業，物品賃貸業</t>
  </si>
  <si>
    <t>　　H 運輸業，郵便業</t>
  </si>
  <si>
    <t>　　L 学術研究，専門・技術サービス業</t>
  </si>
  <si>
    <t>　　O 教育，学習支援業</t>
  </si>
  <si>
    <t>　　J 金融業，保険業</t>
  </si>
  <si>
    <t>　　Q 複合サービス事業</t>
  </si>
  <si>
    <t>　　A 農業，林業</t>
  </si>
  <si>
    <t>　　G 情報通信業</t>
  </si>
  <si>
    <t>　　C 鉱業，採石業，砂利採取業</t>
  </si>
  <si>
    <t>鹿沼市</t>
    <rPh sb="0" eb="3">
      <t>カヌマシ</t>
    </rPh>
    <phoneticPr fontId="5"/>
  </si>
  <si>
    <t>全国</t>
    <rPh sb="0" eb="2">
      <t>ゼンコク</t>
    </rPh>
    <phoneticPr fontId="5"/>
  </si>
  <si>
    <t>全国　事業所割合（%）</t>
    <rPh sb="0" eb="2">
      <t>ゼンコク</t>
    </rPh>
    <rPh sb="3" eb="6">
      <t>ジギョウショ</t>
    </rPh>
    <rPh sb="6" eb="8">
      <t>ワリアイ</t>
    </rPh>
    <phoneticPr fontId="5"/>
  </si>
  <si>
    <t>鹿沼市　事業所割合（％）</t>
    <rPh sb="0" eb="3">
      <t>カヌマシ</t>
    </rPh>
    <rPh sb="4" eb="7">
      <t>ジギョウショ</t>
    </rPh>
    <rPh sb="7" eb="9">
      <t>ワリアイ</t>
    </rPh>
    <phoneticPr fontId="5"/>
  </si>
  <si>
    <t>　　O 教育，学習支援業</t>
    <phoneticPr fontId="5"/>
  </si>
  <si>
    <t>事業所割合鹿沼</t>
    <rPh sb="0" eb="3">
      <t>ジギョウショ</t>
    </rPh>
    <rPh sb="3" eb="5">
      <t>ワリアイ</t>
    </rPh>
    <rPh sb="5" eb="7">
      <t>カヌマ</t>
    </rPh>
    <phoneticPr fontId="5"/>
  </si>
  <si>
    <t>従業員割合鹿沼</t>
    <rPh sb="0" eb="3">
      <t>ジュウギョウイン</t>
    </rPh>
    <rPh sb="3" eb="5">
      <t>ワリアイ</t>
    </rPh>
    <rPh sb="5" eb="7">
      <t>カヌマ</t>
    </rPh>
    <phoneticPr fontId="5"/>
  </si>
  <si>
    <t>事業所鹿沼</t>
    <rPh sb="0" eb="3">
      <t>ジギョウショ</t>
    </rPh>
    <rPh sb="3" eb="5">
      <t>カヌマ</t>
    </rPh>
    <phoneticPr fontId="5"/>
  </si>
  <si>
    <t>従業員鹿沼</t>
    <rPh sb="0" eb="3">
      <t>ジュウギョウイン</t>
    </rPh>
    <rPh sb="3" eb="5">
      <t>カヌマ</t>
    </rPh>
    <phoneticPr fontId="5"/>
  </si>
  <si>
    <t>事業所割合全国</t>
    <rPh sb="0" eb="3">
      <t>ジギョウショ</t>
    </rPh>
    <rPh sb="3" eb="5">
      <t>ワリアイ</t>
    </rPh>
    <rPh sb="5" eb="7">
      <t>ゼンコク</t>
    </rPh>
    <phoneticPr fontId="5"/>
  </si>
  <si>
    <t>従業員割合全国</t>
    <rPh sb="0" eb="3">
      <t>ジュウギョウイン</t>
    </rPh>
    <rPh sb="3" eb="5">
      <t>ワリアイ</t>
    </rPh>
    <rPh sb="5" eb="7">
      <t>ゼンコク</t>
    </rPh>
    <phoneticPr fontId="5"/>
  </si>
  <si>
    <t>事業所全国</t>
    <rPh sb="0" eb="3">
      <t>ジギョウショ</t>
    </rPh>
    <rPh sb="3" eb="5">
      <t>ゼンコク</t>
    </rPh>
    <phoneticPr fontId="5"/>
  </si>
  <si>
    <t>従業員全国</t>
    <rPh sb="0" eb="3">
      <t>ジュウギョウイン</t>
    </rPh>
    <rPh sb="3" eb="5">
      <t>ゼンコク</t>
    </rPh>
    <phoneticPr fontId="5"/>
  </si>
  <si>
    <t>-</t>
    <phoneticPr fontId="5"/>
  </si>
  <si>
    <t>　　S 公務（他に分類されるものを除く）</t>
  </si>
  <si>
    <t>　３　事　業　所</t>
    <rPh sb="3" eb="4">
      <t>ジ</t>
    </rPh>
    <rPh sb="5" eb="6">
      <t>ギョウ</t>
    </rPh>
    <rPh sb="7" eb="8">
      <t>ショ</t>
    </rPh>
    <phoneticPr fontId="5"/>
  </si>
  <si>
    <t>派遣
のみ</t>
    <rPh sb="0" eb="2">
      <t>ハケン</t>
    </rPh>
    <phoneticPr fontId="2"/>
  </si>
  <si>
    <t>300人
以上</t>
    <rPh sb="3" eb="4">
      <t>ニン</t>
    </rPh>
    <rPh sb="5" eb="7">
      <t>イジョウ</t>
    </rPh>
    <phoneticPr fontId="2"/>
  </si>
  <si>
    <t xml:space="preserve">鉱業,採石業，砂利採取業 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6"/>
  </si>
  <si>
    <t>不動産業，物品
賃貸業</t>
    <rPh sb="0" eb="4">
      <t>フドウサンギョウ</t>
    </rPh>
    <rPh sb="5" eb="7">
      <t>ブッピン</t>
    </rPh>
    <rPh sb="8" eb="10">
      <t>チンタイ</t>
    </rPh>
    <rPh sb="10" eb="11">
      <t>ギョウ</t>
    </rPh>
    <phoneticPr fontId="6"/>
  </si>
  <si>
    <t>年　　次</t>
    <rPh sb="0" eb="1">
      <t>トシ</t>
    </rPh>
    <rPh sb="3" eb="4">
      <t>ツギ</t>
    </rPh>
    <phoneticPr fontId="5"/>
  </si>
  <si>
    <t>総　　数</t>
    <rPh sb="0" eb="1">
      <t>ソウ</t>
    </rPh>
    <rPh sb="3" eb="4">
      <t>スウ</t>
    </rPh>
    <phoneticPr fontId="5"/>
  </si>
  <si>
    <t>指　　数</t>
    <rPh sb="0" eb="1">
      <t>ユビ</t>
    </rPh>
    <rPh sb="3" eb="4">
      <t>スウ</t>
    </rPh>
    <phoneticPr fontId="5"/>
  </si>
  <si>
    <t>事　業　所　数</t>
    <rPh sb="0" eb="1">
      <t>コト</t>
    </rPh>
    <rPh sb="2" eb="3">
      <t>ギョウ</t>
    </rPh>
    <rPh sb="4" eb="5">
      <t>ショ</t>
    </rPh>
    <rPh sb="6" eb="7">
      <t>スウ</t>
    </rPh>
    <phoneticPr fontId="5"/>
  </si>
  <si>
    <t>従　業　者　数</t>
    <rPh sb="0" eb="1">
      <t>ジュウ</t>
    </rPh>
    <rPh sb="2" eb="3">
      <t>ギョウ</t>
    </rPh>
    <rPh sb="4" eb="5">
      <t>シャ</t>
    </rPh>
    <rPh sb="6" eb="7">
      <t>スウ</t>
    </rPh>
    <phoneticPr fontId="5"/>
  </si>
  <si>
    <t>事　業　所　数</t>
    <rPh sb="0" eb="1">
      <t>コト</t>
    </rPh>
    <rPh sb="2" eb="3">
      <t>ギョウ</t>
    </rPh>
    <rPh sb="4" eb="5">
      <t>ショ</t>
    </rPh>
    <rPh sb="6" eb="7">
      <t>スウ</t>
    </rPh>
    <phoneticPr fontId="2"/>
  </si>
  <si>
    <t>従　業　者　数</t>
    <rPh sb="0" eb="1">
      <t>ジュウ</t>
    </rPh>
    <rPh sb="2" eb="3">
      <t>ギョウ</t>
    </rPh>
    <rPh sb="4" eb="5">
      <t>シャ</t>
    </rPh>
    <rPh sb="6" eb="7">
      <t>スウ</t>
    </rPh>
    <phoneticPr fontId="2"/>
  </si>
  <si>
    <t>事　　業　　所　　数</t>
    <rPh sb="0" eb="1">
      <t>ジ</t>
    </rPh>
    <rPh sb="3" eb="4">
      <t>ギョウ</t>
    </rPh>
    <rPh sb="6" eb="7">
      <t>ショ</t>
    </rPh>
    <rPh sb="9" eb="10">
      <t>スウ</t>
    </rPh>
    <phoneticPr fontId="2"/>
  </si>
  <si>
    <t>資料：平成26年経済センサス-基礎調査</t>
    <rPh sb="0" eb="2">
      <t>シリョウ</t>
    </rPh>
    <rPh sb="3" eb="5">
      <t>ヘイセイ</t>
    </rPh>
    <rPh sb="7" eb="8">
      <t>ネン</t>
    </rPh>
    <rPh sb="8" eb="10">
      <t>ケイザイ</t>
    </rPh>
    <rPh sb="15" eb="17">
      <t>キソ</t>
    </rPh>
    <rPh sb="17" eb="19">
      <t>チョウサ</t>
    </rPh>
    <phoneticPr fontId="5"/>
  </si>
  <si>
    <t>3-1  事業所数・従業者数の推移</t>
    <rPh sb="5" eb="8">
      <t>ジギョウショ</t>
    </rPh>
    <rPh sb="8" eb="9">
      <t>スウ</t>
    </rPh>
    <rPh sb="10" eb="13">
      <t>ジュウギョウシャ</t>
    </rPh>
    <rPh sb="13" eb="14">
      <t>スウ</t>
    </rPh>
    <rPh sb="15" eb="17">
      <t>スイイ</t>
    </rPh>
    <phoneticPr fontId="5"/>
  </si>
  <si>
    <t>(単位：所・人）</t>
    <rPh sb="1" eb="3">
      <t>タンイ</t>
    </rPh>
    <rPh sb="4" eb="5">
      <t>ショ</t>
    </rPh>
    <rPh sb="6" eb="7">
      <t>ニン</t>
    </rPh>
    <phoneticPr fontId="2"/>
  </si>
  <si>
    <t>資料：平成26年経済センサス-基礎調査</t>
    <rPh sb="0" eb="2">
      <t>シリョウ</t>
    </rPh>
    <rPh sb="3" eb="5">
      <t>ヘイセイ</t>
    </rPh>
    <rPh sb="7" eb="8">
      <t>ネン</t>
    </rPh>
    <rPh sb="8" eb="10">
      <t>ケイザイ</t>
    </rPh>
    <rPh sb="15" eb="17">
      <t>キソ</t>
    </rPh>
    <rPh sb="17" eb="19">
      <t>チョウサ</t>
    </rPh>
    <phoneticPr fontId="2"/>
  </si>
  <si>
    <t>(平成26年7月1日現在）</t>
    <rPh sb="1" eb="3">
      <t>ヘイセイ</t>
    </rPh>
    <rPh sb="5" eb="6">
      <t>ネン</t>
    </rPh>
    <rPh sb="7" eb="8">
      <t>ツキ</t>
    </rPh>
    <rPh sb="9" eb="10">
      <t>ニチ</t>
    </rPh>
    <rPh sb="10" eb="12">
      <t>ゲンザイ</t>
    </rPh>
    <phoneticPr fontId="2"/>
  </si>
  <si>
    <t>Ａ～S</t>
    <phoneticPr fontId="2"/>
  </si>
  <si>
    <t>Ｆ</t>
    <phoneticPr fontId="2"/>
  </si>
  <si>
    <t>S</t>
    <phoneticPr fontId="2"/>
  </si>
  <si>
    <t>公務（他に分類されるものを除く）</t>
    <rPh sb="0" eb="2">
      <t>コウム</t>
    </rPh>
    <rPh sb="13" eb="14">
      <t>ノゾ</t>
    </rPh>
    <phoneticPr fontId="2"/>
  </si>
  <si>
    <t xml:space="preserve">1～4
人 </t>
    <rPh sb="4" eb="5">
      <t>ニン</t>
    </rPh>
    <phoneticPr fontId="2"/>
  </si>
  <si>
    <t>5～9
人</t>
    <rPh sb="4" eb="5">
      <t>ニン</t>
    </rPh>
    <phoneticPr fontId="2"/>
  </si>
  <si>
    <t>第　2　次　産　業</t>
    <rPh sb="0" eb="1">
      <t>ダイ</t>
    </rPh>
    <rPh sb="4" eb="5">
      <t>ジ</t>
    </rPh>
    <rPh sb="6" eb="7">
      <t>サン</t>
    </rPh>
    <rPh sb="8" eb="9">
      <t>ギョウ</t>
    </rPh>
    <phoneticPr fontId="2"/>
  </si>
  <si>
    <t>第　3　次　産　業</t>
    <rPh sb="0" eb="1">
      <t>ダイ</t>
    </rPh>
    <rPh sb="4" eb="5">
      <t>ジ</t>
    </rPh>
    <rPh sb="6" eb="7">
      <t>サン</t>
    </rPh>
    <rPh sb="8" eb="9">
      <t>ギョウ</t>
    </rPh>
    <phoneticPr fontId="2"/>
  </si>
  <si>
    <r>
      <t>サービス業</t>
    </r>
    <r>
      <rPr>
        <sz val="8"/>
        <rFont val="ＭＳ Ｐ明朝"/>
        <family val="1"/>
        <charset val="128"/>
      </rPr>
      <t>（他に分類されないもの）</t>
    </r>
    <phoneticPr fontId="2"/>
  </si>
  <si>
    <t>3-2　産業大分類別・事業所数及び従業者数（民営）</t>
    <rPh sb="4" eb="6">
      <t>サンギョウ</t>
    </rPh>
    <rPh sb="6" eb="9">
      <t>ダイブンルイ</t>
    </rPh>
    <rPh sb="9" eb="10">
      <t>ベツ</t>
    </rPh>
    <rPh sb="11" eb="14">
      <t>ジギョウショ</t>
    </rPh>
    <rPh sb="14" eb="15">
      <t>スウ</t>
    </rPh>
    <rPh sb="15" eb="16">
      <t>オヨ</t>
    </rPh>
    <rPh sb="17" eb="18">
      <t>ジュウ</t>
    </rPh>
    <rPh sb="18" eb="21">
      <t>ギョウシャスウ</t>
    </rPh>
    <rPh sb="22" eb="24">
      <t>ミンエイ</t>
    </rPh>
    <phoneticPr fontId="2"/>
  </si>
  <si>
    <r>
      <t>　(注3）事業所・企業統計調査と調査の対象は同様であるが、調査手法が異なるため、
　　　　　事業所・企業統計調査差数が全て増加減少を示すものではない。
　　　　　また、</t>
    </r>
    <r>
      <rPr>
        <sz val="8"/>
        <color indexed="10"/>
        <rFont val="ＭＳ Ｐ明朝"/>
        <family val="1"/>
        <charset val="128"/>
      </rPr>
      <t>経済センサスは民営事業所のみの数値である。</t>
    </r>
    <rPh sb="2" eb="3">
      <t>チュウ</t>
    </rPh>
    <rPh sb="5" eb="8">
      <t>ジギョウショ</t>
    </rPh>
    <rPh sb="9" eb="11">
      <t>キギョウ</t>
    </rPh>
    <rPh sb="11" eb="13">
      <t>トウケイ</t>
    </rPh>
    <rPh sb="13" eb="15">
      <t>チョウサ</t>
    </rPh>
    <rPh sb="16" eb="18">
      <t>チョウサ</t>
    </rPh>
    <rPh sb="19" eb="21">
      <t>タイショウ</t>
    </rPh>
    <rPh sb="22" eb="24">
      <t>ドウヨウ</t>
    </rPh>
    <rPh sb="29" eb="31">
      <t>チョウサ</t>
    </rPh>
    <rPh sb="31" eb="33">
      <t>シュホウ</t>
    </rPh>
    <rPh sb="34" eb="35">
      <t>コト</t>
    </rPh>
    <rPh sb="46" eb="49">
      <t>ジギョウショ</t>
    </rPh>
    <rPh sb="50" eb="52">
      <t>キギョウ</t>
    </rPh>
    <rPh sb="52" eb="54">
      <t>トウケイ</t>
    </rPh>
    <rPh sb="66" eb="67">
      <t>シメ</t>
    </rPh>
    <rPh sb="84" eb="86">
      <t>ケイザイ</t>
    </rPh>
    <rPh sb="91" eb="93">
      <t>ミンエイ</t>
    </rPh>
    <rPh sb="93" eb="96">
      <t>ジギョウショ</t>
    </rPh>
    <rPh sb="99" eb="101">
      <t>スウチ</t>
    </rPh>
    <phoneticPr fontId="5"/>
  </si>
  <si>
    <t>　資料：平成24年経済センサス-活動調査（平成24年2月1日現在）</t>
    <rPh sb="1" eb="3">
      <t>シリョウ</t>
    </rPh>
    <phoneticPr fontId="5"/>
  </si>
  <si>
    <t>AB</t>
    <phoneticPr fontId="2"/>
  </si>
  <si>
    <t>合 計</t>
    <rPh sb="0" eb="1">
      <t>ア</t>
    </rPh>
    <rPh sb="2" eb="3">
      <t>ケイ</t>
    </rPh>
    <phoneticPr fontId="2"/>
  </si>
  <si>
    <t>　3-4　産業大分類別・地区別事業所数及び従業者数（全事業所）</t>
    <phoneticPr fontId="2"/>
  </si>
  <si>
    <t>事業所
数</t>
    <rPh sb="4" eb="5">
      <t>スウ</t>
    </rPh>
    <phoneticPr fontId="2"/>
  </si>
  <si>
    <t>従業者
数</t>
    <rPh sb="4" eb="5">
      <t>スウ</t>
    </rPh>
    <phoneticPr fontId="2"/>
  </si>
  <si>
    <t>合　計</t>
    <rPh sb="0" eb="1">
      <t>ア</t>
    </rPh>
    <rPh sb="2" eb="3">
      <t>ケイ</t>
    </rPh>
    <phoneticPr fontId="2"/>
  </si>
  <si>
    <t>C 鉱業，採石業，砂利採取業</t>
    <rPh sb="5" eb="7">
      <t>サイセキ</t>
    </rPh>
    <rPh sb="7" eb="8">
      <t>ギョウ</t>
    </rPh>
    <rPh sb="9" eb="11">
      <t>ジャリ</t>
    </rPh>
    <rPh sb="11" eb="13">
      <t>サイシュ</t>
    </rPh>
    <rPh sb="13" eb="14">
      <t>ギョウ</t>
    </rPh>
    <phoneticPr fontId="2"/>
  </si>
  <si>
    <t>D 建　設　業</t>
    <phoneticPr fontId="2"/>
  </si>
  <si>
    <t>E 製　造　業</t>
    <phoneticPr fontId="2"/>
  </si>
  <si>
    <t>F 電気 ・ガス・
熱供給・水道業</t>
    <phoneticPr fontId="2"/>
  </si>
  <si>
    <t>G 情報通信業</t>
    <phoneticPr fontId="2"/>
  </si>
  <si>
    <t>H 運輸業，郵便業</t>
    <rPh sb="6" eb="8">
      <t>ユウビン</t>
    </rPh>
    <rPh sb="8" eb="9">
      <t>ギョウ</t>
    </rPh>
    <phoneticPr fontId="2"/>
  </si>
  <si>
    <t>I 卸売業，小売業</t>
    <rPh sb="4" eb="5">
      <t>ギョウ</t>
    </rPh>
    <phoneticPr fontId="2"/>
  </si>
  <si>
    <t>J 金融業，保険業</t>
    <rPh sb="4" eb="5">
      <t>ギョウ</t>
    </rPh>
    <phoneticPr fontId="2"/>
  </si>
  <si>
    <t>K 不動産業，物品賃貸業</t>
    <rPh sb="7" eb="9">
      <t>ブッピン</t>
    </rPh>
    <rPh sb="9" eb="11">
      <t>チンタイ</t>
    </rPh>
    <rPh sb="11" eb="12">
      <t>ギョウ</t>
    </rPh>
    <phoneticPr fontId="2"/>
  </si>
  <si>
    <t>L 学術研究，専門・技術サービス業</t>
    <rPh sb="2" eb="4">
      <t>ガクジュツ</t>
    </rPh>
    <rPh sb="4" eb="6">
      <t>ケンキュウ</t>
    </rPh>
    <rPh sb="7" eb="9">
      <t>センモン</t>
    </rPh>
    <rPh sb="10" eb="12">
      <t>ギジュツ</t>
    </rPh>
    <phoneticPr fontId="2"/>
  </si>
  <si>
    <t>M 宿泊業，飲食サービス業</t>
    <rPh sb="2" eb="4">
      <t>シュクハク</t>
    </rPh>
    <rPh sb="4" eb="5">
      <t>ギョウ</t>
    </rPh>
    <rPh sb="6" eb="8">
      <t>インショク</t>
    </rPh>
    <rPh sb="12" eb="13">
      <t>ギョウ</t>
    </rPh>
    <phoneticPr fontId="2"/>
  </si>
  <si>
    <t>N 生活関連サービス業，娯楽業</t>
    <rPh sb="2" eb="4">
      <t>セイカツ</t>
    </rPh>
    <rPh sb="4" eb="6">
      <t>カンレン</t>
    </rPh>
    <rPh sb="10" eb="11">
      <t>ギョウ</t>
    </rPh>
    <rPh sb="12" eb="14">
      <t>ゴラク</t>
    </rPh>
    <rPh sb="14" eb="15">
      <t>ギョウ</t>
    </rPh>
    <phoneticPr fontId="2"/>
  </si>
  <si>
    <t>O 教育，学習支援業</t>
    <rPh sb="2" eb="4">
      <t>キョウイク</t>
    </rPh>
    <rPh sb="5" eb="7">
      <t>ガクシュウ</t>
    </rPh>
    <rPh sb="7" eb="9">
      <t>シエン</t>
    </rPh>
    <rPh sb="9" eb="10">
      <t>ギョウ</t>
    </rPh>
    <phoneticPr fontId="2"/>
  </si>
  <si>
    <t>P 医療，福祉</t>
    <rPh sb="2" eb="4">
      <t>イリョウ</t>
    </rPh>
    <rPh sb="5" eb="7">
      <t>フクシ</t>
    </rPh>
    <phoneticPr fontId="2"/>
  </si>
  <si>
    <t>Q 複合サービス事業</t>
    <rPh sb="2" eb="4">
      <t>フクゴウ</t>
    </rPh>
    <rPh sb="8" eb="10">
      <t>ジギョウ</t>
    </rPh>
    <phoneticPr fontId="2"/>
  </si>
  <si>
    <t>R サービス業（他に分類されないもの）</t>
    <rPh sb="6" eb="7">
      <t>ギョウ</t>
    </rPh>
    <rPh sb="8" eb="9">
      <t>ホカ</t>
    </rPh>
    <rPh sb="10" eb="12">
      <t>ブンルイ</t>
    </rPh>
    <phoneticPr fontId="2"/>
  </si>
  <si>
    <t>S 公務（他に分類されるものを除く）</t>
    <rPh sb="2" eb="4">
      <t>コウム</t>
    </rPh>
    <rPh sb="15" eb="16">
      <t>ノゾ</t>
    </rPh>
    <phoneticPr fontId="2"/>
  </si>
  <si>
    <t>A～S 全産業</t>
    <phoneticPr fontId="2"/>
  </si>
  <si>
    <t>AB 農林漁業</t>
    <phoneticPr fontId="2"/>
  </si>
  <si>
    <t>　A～B 農林漁業</t>
  </si>
  <si>
    <t>全国</t>
    <rPh sb="0" eb="2">
      <t>ゼンコク</t>
    </rPh>
    <phoneticPr fontId="2"/>
  </si>
  <si>
    <t>栃木県</t>
    <rPh sb="0" eb="3">
      <t>トチギケン</t>
    </rPh>
    <phoneticPr fontId="2"/>
  </si>
  <si>
    <t>四捨五入</t>
    <rPh sb="0" eb="4">
      <t>シシャゴニュウ</t>
    </rPh>
    <phoneticPr fontId="2"/>
  </si>
  <si>
    <t>全国比</t>
    <rPh sb="0" eb="2">
      <t>ゼンコク</t>
    </rPh>
    <rPh sb="2" eb="3">
      <t>ヒ</t>
    </rPh>
    <phoneticPr fontId="2"/>
  </si>
  <si>
    <t>鹿沼市</t>
    <rPh sb="0" eb="3">
      <t>カヌマシ</t>
    </rPh>
    <phoneticPr fontId="2"/>
  </si>
  <si>
    <t>D 建設業</t>
    <phoneticPr fontId="2"/>
  </si>
  <si>
    <t>E 製造業</t>
    <phoneticPr fontId="2"/>
  </si>
  <si>
    <t>G 情報通信業</t>
    <phoneticPr fontId="2"/>
  </si>
  <si>
    <t>H 運輸業，郵便業</t>
    <phoneticPr fontId="2"/>
  </si>
  <si>
    <t>I 卸売業，小売業</t>
    <phoneticPr fontId="2"/>
  </si>
  <si>
    <t>J 金融業，保険業</t>
    <phoneticPr fontId="2"/>
  </si>
  <si>
    <t>K 不動産業，物品賃貸業</t>
    <phoneticPr fontId="2"/>
  </si>
  <si>
    <t>O 教育，学習支援業</t>
    <phoneticPr fontId="2"/>
  </si>
  <si>
    <t>P 医療，福祉</t>
    <phoneticPr fontId="2"/>
  </si>
  <si>
    <t>M 宿泊業，
飲食サービス業</t>
    <phoneticPr fontId="2"/>
  </si>
  <si>
    <t>N 生活関連
サービス業，
娯楽業</t>
    <phoneticPr fontId="2"/>
  </si>
  <si>
    <t>L 学術研究，
専門・技術サービス業</t>
    <phoneticPr fontId="2"/>
  </si>
  <si>
    <t>※削除</t>
    <rPh sb="1" eb="3">
      <t>サクジョ</t>
    </rPh>
    <phoneticPr fontId="2"/>
  </si>
  <si>
    <t>Ｃ：一つだけ、数値が7．飛び出る</t>
    <rPh sb="2" eb="3">
      <t>ヒト</t>
    </rPh>
    <rPh sb="7" eb="9">
      <t>スウチ</t>
    </rPh>
    <rPh sb="12" eb="13">
      <t>ト</t>
    </rPh>
    <rPh sb="14" eb="15">
      <t>デ</t>
    </rPh>
    <phoneticPr fontId="2"/>
  </si>
  <si>
    <t>Ｆ：鹿沼数値なし</t>
    <rPh sb="2" eb="4">
      <t>カヌマ</t>
    </rPh>
    <rPh sb="4" eb="6">
      <t>スウチ</t>
    </rPh>
    <phoneticPr fontId="2"/>
  </si>
  <si>
    <t>Ｒ：サービス業ほかに分類されないもの</t>
    <rPh sb="6" eb="7">
      <t>ギョウ</t>
    </rPh>
    <rPh sb="10" eb="12">
      <t>ブンルイ</t>
    </rPh>
    <phoneticPr fontId="2"/>
  </si>
  <si>
    <t>Ｓ：公共</t>
    <rPh sb="2" eb="4">
      <t>コウキョウ</t>
    </rPh>
    <phoneticPr fontId="2"/>
  </si>
  <si>
    <t>検討した結果、入れない</t>
    <rPh sb="0" eb="2">
      <t>ケントウ</t>
    </rPh>
    <rPh sb="4" eb="6">
      <t>ケッカ</t>
    </rPh>
    <rPh sb="7" eb="8">
      <t>イ</t>
    </rPh>
    <phoneticPr fontId="2"/>
  </si>
  <si>
    <t>　(注）平成18年以前は事業所・企業統計調査、平成21年以降は経済センサスによる数値</t>
    <rPh sb="4" eb="6">
      <t>ヘイセイ</t>
    </rPh>
    <rPh sb="8" eb="9">
      <t>ネン</t>
    </rPh>
    <rPh sb="9" eb="11">
      <t>イゼン</t>
    </rPh>
    <rPh sb="23" eb="25">
      <t>ヘイセイ</t>
    </rPh>
    <rPh sb="27" eb="28">
      <t>ネン</t>
    </rPh>
    <rPh sb="28" eb="30">
      <t>イコウ</t>
    </rPh>
    <rPh sb="31" eb="33">
      <t>ケイザイ</t>
    </rPh>
    <rPh sb="40" eb="42">
      <t>スウチ</t>
    </rPh>
    <phoneticPr fontId="5"/>
  </si>
  <si>
    <t>　 　　　 平成26年経済センサス-基礎調査（平成26年7月1日現在）</t>
    <phoneticPr fontId="2"/>
  </si>
  <si>
    <t>　資料： 平成21年経済センサス-基礎調査（平成21年7月1日現在）
           平成24年経済センサス-活動調査（平成24年2月1日現在）
　　　 　　平成26年経済センサス-基礎調査（平成26年7月1日現在）
　（注）　 経済センサスは、民営事業所のみの数値</t>
    <rPh sb="1" eb="3">
      <t>シリョウ</t>
    </rPh>
    <rPh sb="5" eb="7">
      <t>ヘイセイ</t>
    </rPh>
    <rPh sb="9" eb="10">
      <t>ネン</t>
    </rPh>
    <rPh sb="46" eb="48">
      <t>ヘイセイ</t>
    </rPh>
    <rPh sb="50" eb="51">
      <t>ネン</t>
    </rPh>
    <rPh sb="58" eb="60">
      <t>カツドウ</t>
    </rPh>
    <rPh sb="114" eb="115">
      <t>チュウ</t>
    </rPh>
    <rPh sb="118" eb="120">
      <t>ケイザイ</t>
    </rPh>
    <rPh sb="126" eb="128">
      <t>ミンエイ</t>
    </rPh>
    <rPh sb="128" eb="131">
      <t>ジギョウショ</t>
    </rPh>
    <rPh sb="134" eb="136">
      <t>スウチ</t>
    </rPh>
    <phoneticPr fontId="2"/>
  </si>
  <si>
    <t xml:space="preserve"> (注)　この表には、事業内容等が不詳の事業所は含まない</t>
    <rPh sb="2" eb="3">
      <t>チュウ</t>
    </rPh>
    <rPh sb="7" eb="8">
      <t>ヒョウ</t>
    </rPh>
    <rPh sb="11" eb="13">
      <t>ジギョウ</t>
    </rPh>
    <rPh sb="13" eb="15">
      <t>ナイヨウ</t>
    </rPh>
    <rPh sb="15" eb="16">
      <t>トウ</t>
    </rPh>
    <rPh sb="17" eb="19">
      <t>フショウ</t>
    </rPh>
    <rPh sb="20" eb="23">
      <t>ジギョウショ</t>
    </rPh>
    <rPh sb="24" eb="25">
      <t>フク</t>
    </rPh>
    <phoneticPr fontId="2"/>
  </si>
  <si>
    <t>9表　事業所の状況</t>
    <rPh sb="1" eb="2">
      <t>ヒョウ</t>
    </rPh>
    <rPh sb="3" eb="6">
      <t>ジギョウショ</t>
    </rPh>
    <rPh sb="7" eb="9">
      <t>ジョウキョウ</t>
    </rPh>
    <phoneticPr fontId="2"/>
  </si>
  <si>
    <t>11表　産業大分類別事業所数構成比の全国・県比較（民営）</t>
    <rPh sb="21" eb="22">
      <t>ケン</t>
    </rPh>
    <phoneticPr fontId="2"/>
  </si>
  <si>
    <t>平成21年</t>
    <rPh sb="0" eb="2">
      <t>ヘイセイ</t>
    </rPh>
    <rPh sb="4" eb="5">
      <t>ネン</t>
    </rPh>
    <phoneticPr fontId="2"/>
  </si>
  <si>
    <t>事業所数</t>
    <rPh sb="0" eb="3">
      <t>ジギョウショ</t>
    </rPh>
    <rPh sb="3" eb="4">
      <t>スウ</t>
    </rPh>
    <phoneticPr fontId="2"/>
  </si>
  <si>
    <t>従業員数</t>
    <rPh sb="0" eb="3">
      <t>ジュウギョウイン</t>
    </rPh>
    <rPh sb="3" eb="4">
      <t>スウ</t>
    </rPh>
    <phoneticPr fontId="2"/>
  </si>
  <si>
    <t>平成26年</t>
    <rPh sb="0" eb="2">
      <t>ヘイセイ</t>
    </rPh>
    <rPh sb="4" eb="5">
      <t>ネン</t>
    </rPh>
    <phoneticPr fontId="2"/>
  </si>
  <si>
    <t>第1次産業</t>
    <rPh sb="0" eb="1">
      <t>ダイ</t>
    </rPh>
    <rPh sb="2" eb="3">
      <t>ジ</t>
    </rPh>
    <rPh sb="3" eb="5">
      <t>サンギョウ</t>
    </rPh>
    <phoneticPr fontId="2"/>
  </si>
  <si>
    <t>第2次産業</t>
    <rPh sb="0" eb="1">
      <t>ダイ</t>
    </rPh>
    <rPh sb="2" eb="3">
      <t>ジ</t>
    </rPh>
    <rPh sb="3" eb="5">
      <t>サンギョウ</t>
    </rPh>
    <phoneticPr fontId="2"/>
  </si>
  <si>
    <t>第3次産業</t>
    <rPh sb="0" eb="1">
      <t>ダイ</t>
    </rPh>
    <rPh sb="2" eb="3">
      <t>ジ</t>
    </rPh>
    <rPh sb="3" eb="5">
      <t>サンギョウ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</si>
</sst>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76" formatCode="###,###,##0;&quot;-&quot;##,###,##0"/>
    <numFmt numFmtId="177" formatCode="\ ###,###,##0;&quot;-&quot;###,###,##0"/>
    <numFmt numFmtId="178" formatCode="##,###,##0;&quot;-&quot;#,###,##0"/>
    <numFmt numFmtId="179" formatCode="#,###,##0;&quot; -&quot;###,##0"/>
    <numFmt numFmtId="180" formatCode="#,###,###,##0;&quot; -&quot;###,###,##0"/>
    <numFmt numFmtId="181" formatCode="#,##0_ "/>
    <numFmt numFmtId="182" formatCode="#,##0.0_ "/>
    <numFmt numFmtId="183" formatCode="#,###,##0.0;&quot; -&quot;###,##0.0"/>
    <numFmt numFmtId="184" formatCode="#,##0_);[Red]\(#,##0\)"/>
    <numFmt numFmtId="185" formatCode="#,##0;[Red]#,##0"/>
    <numFmt numFmtId="186" formatCode="#,##0.0;&quot;▲ &quot;#,##0.0"/>
    <numFmt numFmtId="187" formatCode="0.0"/>
    <numFmt numFmtId="188" formatCode="#,##0.0;[Red]#,##0.0"/>
    <numFmt numFmtId="189" formatCode="0.0;&quot;△ &quot;0.0"/>
    <numFmt numFmtId="190" formatCode="#,##0.0;&quot;△ &quot;#,##0.0"/>
  </numFmts>
  <fonts count="52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9"/>
      <name val="Times New Roman"/>
      <family val="1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6"/>
      <name val="ＭＳ 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6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24"/>
      <name val="ＭＳ Ｐ明朝"/>
      <family val="1"/>
      <charset val="128"/>
    </font>
    <font>
      <sz val="8"/>
      <name val="ＭＳ Ｐゴシック"/>
      <family val="3"/>
      <charset val="128"/>
    </font>
    <font>
      <b/>
      <sz val="24"/>
      <name val="ＭＳ Ｐ明朝"/>
      <family val="1"/>
      <charset val="128"/>
    </font>
    <font>
      <sz val="9"/>
      <name val="Century"/>
      <family val="1"/>
    </font>
    <font>
      <sz val="20"/>
      <name val="ＭＳ ゴシック"/>
      <family val="3"/>
      <charset val="128"/>
    </font>
    <font>
      <sz val="20"/>
      <name val="ＭＳ 明朝"/>
      <family val="1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8"/>
      <color indexed="10"/>
      <name val="ＭＳ Ｐ明朝"/>
      <family val="1"/>
      <charset val="128"/>
    </font>
    <font>
      <sz val="7"/>
      <name val="ＭＳ Ｐ明朝"/>
      <family val="1"/>
      <charset val="128"/>
    </font>
    <font>
      <sz val="18"/>
      <name val="ＭＳ Ｐ明朝"/>
      <family val="1"/>
      <charset val="128"/>
    </font>
    <font>
      <sz val="1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1"/>
      <name val="Times New Roman"/>
      <family val="1"/>
    </font>
    <font>
      <b/>
      <sz val="10"/>
      <color theme="0"/>
      <name val="ＭＳ 明朝"/>
      <family val="1"/>
      <charset val="128"/>
    </font>
    <font>
      <sz val="10"/>
      <color rgb="FF9C6500"/>
      <name val="ＭＳ 明朝"/>
      <family val="1"/>
      <charset val="128"/>
    </font>
    <font>
      <sz val="10"/>
      <color rgb="FFFA7D00"/>
      <name val="ＭＳ 明朝"/>
      <family val="1"/>
      <charset val="128"/>
    </font>
    <font>
      <sz val="10"/>
      <color rgb="FF9C0006"/>
      <name val="ＭＳ 明朝"/>
      <family val="1"/>
      <charset val="128"/>
    </font>
    <font>
      <b/>
      <sz val="10"/>
      <color rgb="FFFA7D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5"/>
      <color theme="3"/>
      <name val="ＭＳ 明朝"/>
      <family val="1"/>
      <charset val="128"/>
    </font>
    <font>
      <b/>
      <sz val="13"/>
      <color theme="3"/>
      <name val="ＭＳ 明朝"/>
      <family val="1"/>
      <charset val="128"/>
    </font>
    <font>
      <b/>
      <sz val="11"/>
      <color theme="3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0"/>
      <color rgb="FF3F3F3F"/>
      <name val="ＭＳ 明朝"/>
      <family val="1"/>
      <charset val="128"/>
    </font>
    <font>
      <i/>
      <sz val="10"/>
      <color rgb="FF7F7F7F"/>
      <name val="ＭＳ 明朝"/>
      <family val="1"/>
      <charset val="128"/>
    </font>
    <font>
      <sz val="10"/>
      <color rgb="FF3F3F76"/>
      <name val="ＭＳ 明朝"/>
      <family val="1"/>
      <charset val="128"/>
    </font>
    <font>
      <sz val="10"/>
      <color rgb="FF0061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rgb="FFFF0000"/>
      <name val="Century"/>
      <family val="1"/>
    </font>
  </fonts>
  <fills count="3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8">
    <xf numFmtId="0" fontId="0" fillId="0" borderId="0"/>
    <xf numFmtId="0" fontId="32" fillId="4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0" borderId="0" applyFill="0" applyBorder="0" applyAlignment="0">
      <alignment vertical="center"/>
    </xf>
    <xf numFmtId="0" fontId="35" fillId="28" borderId="29" applyNumberFormat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0" borderId="30" applyNumberFormat="0" applyFill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31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41" fillId="0" borderId="32" applyNumberFormat="0" applyFill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43" fillId="0" borderId="34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35" applyNumberFormat="0" applyFill="0" applyAlignment="0" applyProtection="0">
      <alignment vertical="center"/>
    </xf>
    <xf numFmtId="0" fontId="45" fillId="31" borderId="36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32" borderId="31" applyNumberFormat="0" applyAlignment="0" applyProtection="0">
      <alignment vertical="center"/>
    </xf>
    <xf numFmtId="0" fontId="1" fillId="0" borderId="0"/>
    <xf numFmtId="0" fontId="1" fillId="0" borderId="0"/>
    <xf numFmtId="0" fontId="32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/>
    <xf numFmtId="0" fontId="48" fillId="33" borderId="0" applyNumberFormat="0" applyBorder="0" applyAlignment="0" applyProtection="0">
      <alignment vertical="center"/>
    </xf>
  </cellStyleXfs>
  <cellXfs count="410">
    <xf numFmtId="0" fontId="0" fillId="0" borderId="0" xfId="0"/>
    <xf numFmtId="0" fontId="2" fillId="0" borderId="0" xfId="0" applyFont="1"/>
    <xf numFmtId="0" fontId="2" fillId="2" borderId="0" xfId="0" applyFont="1" applyFill="1"/>
    <xf numFmtId="0" fontId="4" fillId="0" borderId="0" xfId="0" applyFont="1"/>
    <xf numFmtId="0" fontId="2" fillId="0" borderId="0" xfId="0" applyFont="1" applyBorder="1" applyAlignment="1">
      <alignment vertical="center"/>
    </xf>
    <xf numFmtId="177" fontId="2" fillId="0" borderId="0" xfId="0" applyNumberFormat="1" applyFont="1" applyBorder="1" applyAlignment="1">
      <alignment horizontal="centerContinuous" vertical="center"/>
    </xf>
    <xf numFmtId="178" fontId="2" fillId="0" borderId="0" xfId="0" applyNumberFormat="1" applyFont="1" applyBorder="1" applyAlignment="1">
      <alignment horizontal="centerContinuous" vertical="center"/>
    </xf>
    <xf numFmtId="179" fontId="2" fillId="0" borderId="0" xfId="0" applyNumberFormat="1" applyFont="1" applyBorder="1" applyAlignment="1">
      <alignment horizontal="centerContinuous" vertical="center"/>
    </xf>
    <xf numFmtId="0" fontId="7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0" fontId="11" fillId="0" borderId="0" xfId="46" applyFont="1" applyAlignment="1">
      <alignment vertical="center"/>
    </xf>
    <xf numFmtId="0" fontId="12" fillId="0" borderId="0" xfId="46" applyFont="1" applyAlignment="1">
      <alignment vertical="center"/>
    </xf>
    <xf numFmtId="0" fontId="10" fillId="0" borderId="0" xfId="46" applyAlignment="1">
      <alignment vertical="center"/>
    </xf>
    <xf numFmtId="0" fontId="13" fillId="0" borderId="0" xfId="0" applyFont="1" applyFill="1" applyAlignment="1"/>
    <xf numFmtId="0" fontId="9" fillId="0" borderId="0" xfId="46" applyFont="1" applyAlignment="1">
      <alignment vertical="center"/>
    </xf>
    <xf numFmtId="0" fontId="12" fillId="0" borderId="0" xfId="46" applyFont="1" applyAlignment="1">
      <alignment horizontal="left" vertical="center"/>
    </xf>
    <xf numFmtId="180" fontId="0" fillId="0" borderId="0" xfId="0" quotePrefix="1" applyNumberFormat="1" applyFont="1" applyFill="1" applyBorder="1" applyAlignment="1">
      <alignment horizontal="right"/>
    </xf>
    <xf numFmtId="179" fontId="2" fillId="0" borderId="1" xfId="0" applyNumberFormat="1" applyFont="1" applyBorder="1" applyAlignment="1">
      <alignment horizontal="centerContinuous" vertical="center"/>
    </xf>
    <xf numFmtId="176" fontId="2" fillId="0" borderId="1" xfId="0" applyNumberFormat="1" applyFont="1" applyBorder="1" applyAlignment="1">
      <alignment horizontal="centerContinuous" vertical="center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79" fontId="4" fillId="0" borderId="0" xfId="0" applyNumberFormat="1" applyFont="1"/>
    <xf numFmtId="178" fontId="4" fillId="0" borderId="0" xfId="0" applyNumberFormat="1" applyFont="1"/>
    <xf numFmtId="0" fontId="4" fillId="0" borderId="0" xfId="0" applyFont="1" applyAlignment="1">
      <alignment horizontal="left"/>
    </xf>
    <xf numFmtId="183" fontId="2" fillId="0" borderId="0" xfId="0" applyNumberFormat="1" applyFont="1" applyBorder="1" applyAlignment="1">
      <alignment horizontal="centerContinuous" vertical="center"/>
    </xf>
    <xf numFmtId="183" fontId="0" fillId="0" borderId="0" xfId="0" quotePrefix="1" applyNumberFormat="1" applyFont="1" applyFill="1" applyBorder="1" applyAlignment="1">
      <alignment horizontal="right"/>
    </xf>
    <xf numFmtId="0" fontId="12" fillId="0" borderId="0" xfId="46" applyFont="1" applyBorder="1" applyAlignment="1">
      <alignment horizontal="left" vertical="center"/>
    </xf>
    <xf numFmtId="179" fontId="13" fillId="0" borderId="2" xfId="0" applyNumberFormat="1" applyFont="1" applyFill="1" applyBorder="1" applyAlignment="1">
      <alignment horizontal="center" vertical="center" wrapText="1"/>
    </xf>
    <xf numFmtId="183" fontId="16" fillId="0" borderId="3" xfId="0" quotePrefix="1" applyNumberFormat="1" applyFont="1" applyFill="1" applyBorder="1" applyAlignment="1">
      <alignment horizontal="right"/>
    </xf>
    <xf numFmtId="183" fontId="14" fillId="0" borderId="3" xfId="0" quotePrefix="1" applyNumberFormat="1" applyFont="1" applyFill="1" applyBorder="1" applyAlignment="1">
      <alignment horizontal="right"/>
    </xf>
    <xf numFmtId="49" fontId="0" fillId="0" borderId="0" xfId="0" applyNumberFormat="1" applyFont="1" applyFill="1"/>
    <xf numFmtId="0" fontId="0" fillId="0" borderId="0" xfId="0" applyFont="1" applyFill="1"/>
    <xf numFmtId="176" fontId="0" fillId="0" borderId="0" xfId="0" applyNumberFormat="1" applyFont="1" applyFill="1" applyAlignment="1">
      <alignment horizontal="right"/>
    </xf>
    <xf numFmtId="49" fontId="0" fillId="0" borderId="0" xfId="0" applyNumberFormat="1" applyFont="1"/>
    <xf numFmtId="0" fontId="0" fillId="0" borderId="0" xfId="0" applyFont="1"/>
    <xf numFmtId="176" fontId="0" fillId="3" borderId="0" xfId="0" applyNumberFormat="1" applyFont="1" applyFill="1" applyAlignment="1">
      <alignment horizontal="right"/>
    </xf>
    <xf numFmtId="0" fontId="0" fillId="2" borderId="0" xfId="0" applyFont="1" applyFill="1"/>
    <xf numFmtId="178" fontId="0" fillId="0" borderId="0" xfId="0" applyNumberFormat="1" applyFont="1" applyFill="1" applyAlignment="1">
      <alignment horizontal="right"/>
    </xf>
    <xf numFmtId="178" fontId="0" fillId="3" borderId="0" xfId="0" applyNumberFormat="1" applyFont="1" applyFill="1" applyAlignment="1">
      <alignment horizontal="right"/>
    </xf>
    <xf numFmtId="0" fontId="17" fillId="0" borderId="1" xfId="46" applyFont="1" applyBorder="1" applyAlignment="1">
      <alignment horizontal="left" vertical="center"/>
    </xf>
    <xf numFmtId="0" fontId="14" fillId="0" borderId="0" xfId="46" applyFont="1" applyAlignment="1">
      <alignment horizontal="left" vertical="center"/>
    </xf>
    <xf numFmtId="0" fontId="19" fillId="0" borderId="0" xfId="41" applyFont="1" applyAlignment="1"/>
    <xf numFmtId="0" fontId="1" fillId="0" borderId="0" xfId="41"/>
    <xf numFmtId="0" fontId="1" fillId="0" borderId="0" xfId="41" applyAlignment="1">
      <alignment horizontal="left" vertical="center" wrapText="1"/>
    </xf>
    <xf numFmtId="0" fontId="1" fillId="0" borderId="0" xfId="41" applyAlignment="1">
      <alignment vertical="center" wrapText="1"/>
    </xf>
    <xf numFmtId="0" fontId="1" fillId="0" borderId="0" xfId="41" applyAlignment="1">
      <alignment horizontal="center"/>
    </xf>
    <xf numFmtId="0" fontId="1" fillId="0" borderId="0" xfId="41" applyAlignment="1"/>
    <xf numFmtId="38" fontId="1" fillId="0" borderId="0" xfId="32" applyFont="1"/>
    <xf numFmtId="184" fontId="1" fillId="0" borderId="0" xfId="32" applyNumberFormat="1" applyFont="1"/>
    <xf numFmtId="0" fontId="18" fillId="0" borderId="0" xfId="41" applyFont="1"/>
    <xf numFmtId="38" fontId="18" fillId="0" borderId="0" xfId="32" applyFont="1"/>
    <xf numFmtId="38" fontId="1" fillId="0" borderId="0" xfId="41" applyNumberFormat="1"/>
    <xf numFmtId="0" fontId="20" fillId="0" borderId="0" xfId="41" applyFont="1"/>
    <xf numFmtId="0" fontId="1" fillId="0" borderId="0" xfId="41" applyAlignment="1">
      <alignment shrinkToFit="1"/>
    </xf>
    <xf numFmtId="0" fontId="1" fillId="0" borderId="0" xfId="41" applyFont="1" applyAlignment="1">
      <alignment shrinkToFit="1"/>
    </xf>
    <xf numFmtId="0" fontId="49" fillId="0" borderId="0" xfId="41" applyFont="1" applyAlignment="1">
      <alignment shrinkToFit="1"/>
    </xf>
    <xf numFmtId="0" fontId="49" fillId="0" borderId="0" xfId="41" applyFont="1"/>
    <xf numFmtId="187" fontId="1" fillId="0" borderId="0" xfId="41" applyNumberFormat="1"/>
    <xf numFmtId="0" fontId="1" fillId="0" borderId="0" xfId="41" applyFont="1"/>
    <xf numFmtId="0" fontId="1" fillId="34" borderId="0" xfId="41" applyFill="1"/>
    <xf numFmtId="0" fontId="1" fillId="0" borderId="0" xfId="41" applyFill="1" applyAlignment="1">
      <alignment vertical="center"/>
    </xf>
    <xf numFmtId="187" fontId="1" fillId="0" borderId="0" xfId="41" applyNumberFormat="1" applyFill="1"/>
    <xf numFmtId="179" fontId="16" fillId="0" borderId="3" xfId="0" quotePrefix="1" applyNumberFormat="1" applyFont="1" applyFill="1" applyBorder="1" applyAlignment="1">
      <alignment horizontal="right"/>
    </xf>
    <xf numFmtId="176" fontId="16" fillId="0" borderId="3" xfId="0" quotePrefix="1" applyNumberFormat="1" applyFont="1" applyFill="1" applyBorder="1" applyAlignment="1">
      <alignment horizontal="right"/>
    </xf>
    <xf numFmtId="187" fontId="20" fillId="0" borderId="4" xfId="0" applyNumberFormat="1" applyFont="1" applyBorder="1"/>
    <xf numFmtId="179" fontId="14" fillId="0" borderId="3" xfId="0" quotePrefix="1" applyNumberFormat="1" applyFont="1" applyFill="1" applyBorder="1" applyAlignment="1">
      <alignment horizontal="right"/>
    </xf>
    <xf numFmtId="176" fontId="14" fillId="0" borderId="3" xfId="0" quotePrefix="1" applyNumberFormat="1" applyFont="1" applyFill="1" applyBorder="1" applyAlignment="1">
      <alignment horizontal="right"/>
    </xf>
    <xf numFmtId="177" fontId="14" fillId="0" borderId="3" xfId="0" quotePrefix="1" applyNumberFormat="1" applyFont="1" applyFill="1" applyBorder="1" applyAlignment="1">
      <alignment horizontal="right"/>
    </xf>
    <xf numFmtId="179" fontId="14" fillId="0" borderId="5" xfId="0" applyNumberFormat="1" applyFont="1" applyFill="1" applyBorder="1" applyAlignment="1">
      <alignment horizontal="right"/>
    </xf>
    <xf numFmtId="176" fontId="14" fillId="0" borderId="5" xfId="0" applyNumberFormat="1" applyFont="1" applyFill="1" applyBorder="1" applyAlignment="1">
      <alignment horizontal="right"/>
    </xf>
    <xf numFmtId="176" fontId="13" fillId="0" borderId="6" xfId="0" applyNumberFormat="1" applyFont="1" applyBorder="1" applyAlignment="1">
      <alignment horizontal="center" vertical="center"/>
    </xf>
    <xf numFmtId="183" fontId="13" fillId="0" borderId="6" xfId="0" applyNumberFormat="1" applyFont="1" applyBorder="1" applyAlignment="1">
      <alignment horizontal="center" vertical="center"/>
    </xf>
    <xf numFmtId="183" fontId="13" fillId="0" borderId="7" xfId="0" applyNumberFormat="1" applyFont="1" applyBorder="1" applyAlignment="1">
      <alignment horizontal="center" vertical="center"/>
    </xf>
    <xf numFmtId="0" fontId="13" fillId="0" borderId="8" xfId="0" applyFont="1" applyBorder="1"/>
    <xf numFmtId="176" fontId="13" fillId="0" borderId="9" xfId="0" applyNumberFormat="1" applyFont="1" applyBorder="1" applyAlignment="1">
      <alignment vertical="center"/>
    </xf>
    <xf numFmtId="176" fontId="13" fillId="0" borderId="6" xfId="0" applyNumberFormat="1" applyFont="1" applyBorder="1" applyAlignment="1">
      <alignment vertical="center"/>
    </xf>
    <xf numFmtId="0" fontId="50" fillId="35" borderId="0" xfId="41" applyFont="1" applyFill="1"/>
    <xf numFmtId="0" fontId="21" fillId="0" borderId="0" xfId="41" applyFont="1" applyAlignment="1">
      <alignment horizontal="left" vertical="center"/>
    </xf>
    <xf numFmtId="49" fontId="1" fillId="0" borderId="0" xfId="41" applyNumberFormat="1" applyAlignment="1">
      <alignment horizontal="right" vertical="center"/>
    </xf>
    <xf numFmtId="49" fontId="1" fillId="0" borderId="0" xfId="41" applyNumberFormat="1" applyAlignment="1">
      <alignment horizontal="right"/>
    </xf>
    <xf numFmtId="0" fontId="12" fillId="0" borderId="0" xfId="41" applyFont="1" applyAlignment="1">
      <alignment horizontal="justify" vertical="center"/>
    </xf>
    <xf numFmtId="0" fontId="22" fillId="0" borderId="0" xfId="41" applyFont="1" applyAlignment="1">
      <alignment horizontal="justify" vertical="center"/>
    </xf>
    <xf numFmtId="56" fontId="22" fillId="0" borderId="0" xfId="41" applyNumberFormat="1" applyFont="1" applyAlignment="1">
      <alignment horizontal="justify" vertical="center"/>
    </xf>
    <xf numFmtId="0" fontId="14" fillId="0" borderId="8" xfId="46" applyFont="1" applyBorder="1" applyAlignment="1">
      <alignment vertical="center"/>
    </xf>
    <xf numFmtId="0" fontId="12" fillId="0" borderId="0" xfId="46" applyFont="1" applyAlignment="1">
      <alignment horizontal="right"/>
    </xf>
    <xf numFmtId="183" fontId="2" fillId="0" borderId="2" xfId="0" applyNumberFormat="1" applyFont="1" applyFill="1" applyBorder="1" applyAlignment="1">
      <alignment horizontal="center" vertical="center" wrapText="1"/>
    </xf>
    <xf numFmtId="176" fontId="13" fillId="0" borderId="7" xfId="0" applyNumberFormat="1" applyFont="1" applyBorder="1" applyAlignment="1">
      <alignment horizontal="center" vertical="center" wrapText="1"/>
    </xf>
    <xf numFmtId="176" fontId="13" fillId="0" borderId="2" xfId="0" applyNumberFormat="1" applyFont="1" applyBorder="1" applyAlignment="1">
      <alignment horizontal="center" vertical="center" wrapText="1"/>
    </xf>
    <xf numFmtId="176" fontId="13" fillId="0" borderId="9" xfId="0" applyNumberFormat="1" applyFont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24" fillId="0" borderId="0" xfId="0" applyNumberFormat="1" applyFont="1" applyFill="1" applyAlignment="1">
      <alignment horizontal="right"/>
    </xf>
    <xf numFmtId="177" fontId="24" fillId="0" borderId="0" xfId="0" applyNumberFormat="1" applyFont="1" applyFill="1" applyAlignment="1">
      <alignment horizontal="right"/>
    </xf>
    <xf numFmtId="178" fontId="24" fillId="0" borderId="0" xfId="0" applyNumberFormat="1" applyFont="1" applyFill="1" applyAlignment="1">
      <alignment horizontal="right"/>
    </xf>
    <xf numFmtId="179" fontId="24" fillId="0" borderId="0" xfId="0" applyNumberFormat="1" applyFont="1" applyFill="1" applyAlignment="1">
      <alignment horizontal="right"/>
    </xf>
    <xf numFmtId="176" fontId="24" fillId="3" borderId="0" xfId="0" applyNumberFormat="1" applyFont="1" applyFill="1" applyAlignment="1">
      <alignment horizontal="right"/>
    </xf>
    <xf numFmtId="177" fontId="24" fillId="3" borderId="0" xfId="0" applyNumberFormat="1" applyFont="1" applyFill="1" applyAlignment="1">
      <alignment horizontal="right"/>
    </xf>
    <xf numFmtId="178" fontId="24" fillId="3" borderId="0" xfId="0" applyNumberFormat="1" applyFont="1" applyFill="1" applyAlignment="1">
      <alignment horizontal="right"/>
    </xf>
    <xf numFmtId="179" fontId="24" fillId="3" borderId="0" xfId="0" applyNumberFormat="1" applyFont="1" applyFill="1" applyAlignment="1">
      <alignment horizontal="right"/>
    </xf>
    <xf numFmtId="178" fontId="10" fillId="0" borderId="1" xfId="0" applyNumberFormat="1" applyFont="1" applyBorder="1" applyAlignment="1">
      <alignment vertical="center"/>
    </xf>
    <xf numFmtId="0" fontId="12" fillId="0" borderId="0" xfId="46" applyFont="1" applyBorder="1" applyAlignment="1">
      <alignment vertical="center"/>
    </xf>
    <xf numFmtId="187" fontId="14" fillId="0" borderId="3" xfId="0" applyNumberFormat="1" applyFont="1" applyBorder="1"/>
    <xf numFmtId="187" fontId="14" fillId="0" borderId="10" xfId="0" applyNumberFormat="1" applyFont="1" applyBorder="1"/>
    <xf numFmtId="179" fontId="20" fillId="0" borderId="3" xfId="0" quotePrefix="1" applyNumberFormat="1" applyFont="1" applyFill="1" applyBorder="1" applyAlignment="1">
      <alignment horizontal="right"/>
    </xf>
    <xf numFmtId="183" fontId="20" fillId="0" borderId="3" xfId="0" quotePrefix="1" applyNumberFormat="1" applyFont="1" applyFill="1" applyBorder="1" applyAlignment="1">
      <alignment horizontal="right"/>
    </xf>
    <xf numFmtId="176" fontId="20" fillId="0" borderId="3" xfId="0" quotePrefix="1" applyNumberFormat="1" applyFont="1" applyFill="1" applyBorder="1" applyAlignment="1">
      <alignment horizontal="right"/>
    </xf>
    <xf numFmtId="186" fontId="14" fillId="0" borderId="3" xfId="0" quotePrefix="1" applyNumberFormat="1" applyFont="1" applyFill="1" applyBorder="1" applyAlignment="1">
      <alignment horizontal="right"/>
    </xf>
    <xf numFmtId="178" fontId="25" fillId="0" borderId="1" xfId="0" applyNumberFormat="1" applyFont="1" applyBorder="1" applyAlignment="1">
      <alignment horizontal="right"/>
    </xf>
    <xf numFmtId="183" fontId="2" fillId="0" borderId="9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/>
    <xf numFmtId="0" fontId="25" fillId="0" borderId="0" xfId="0" applyFont="1" applyBorder="1"/>
    <xf numFmtId="184" fontId="25" fillId="0" borderId="0" xfId="0" applyNumberFormat="1" applyFont="1" applyFill="1" applyAlignment="1">
      <alignment horizontal="right"/>
    </xf>
    <xf numFmtId="0" fontId="25" fillId="0" borderId="0" xfId="0" applyFont="1"/>
    <xf numFmtId="0" fontId="12" fillId="0" borderId="0" xfId="0" applyFont="1" applyBorder="1"/>
    <xf numFmtId="0" fontId="1" fillId="0" borderId="0" xfId="0" applyFont="1" applyBorder="1"/>
    <xf numFmtId="184" fontId="1" fillId="0" borderId="0" xfId="0" applyNumberFormat="1" applyFont="1" applyFill="1" applyAlignment="1">
      <alignment horizontal="right"/>
    </xf>
    <xf numFmtId="0" fontId="2" fillId="0" borderId="9" xfId="0" applyFont="1" applyBorder="1" applyAlignment="1">
      <alignment horizontal="center" vertical="center" wrapText="1"/>
    </xf>
    <xf numFmtId="0" fontId="51" fillId="0" borderId="0" xfId="41" applyFont="1" applyAlignment="1">
      <alignment horizontal="justify" vertical="center"/>
    </xf>
    <xf numFmtId="0" fontId="25" fillId="0" borderId="1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0" xfId="46" applyFont="1" applyFill="1" applyAlignment="1">
      <alignment vertical="center"/>
    </xf>
    <xf numFmtId="0" fontId="14" fillId="0" borderId="0" xfId="46" applyFont="1" applyBorder="1" applyAlignment="1">
      <alignment horizontal="left" vertical="center" wrapText="1"/>
    </xf>
    <xf numFmtId="0" fontId="23" fillId="0" borderId="0" xfId="46" applyFont="1" applyFill="1" applyAlignment="1">
      <alignment vertical="center"/>
    </xf>
    <xf numFmtId="0" fontId="10" fillId="0" borderId="1" xfId="0" applyFont="1" applyBorder="1" applyAlignment="1"/>
    <xf numFmtId="49" fontId="8" fillId="0" borderId="0" xfId="0" applyNumberFormat="1" applyFont="1" applyAlignment="1">
      <alignment vertical="center"/>
    </xf>
    <xf numFmtId="0" fontId="9" fillId="3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179" fontId="10" fillId="0" borderId="11" xfId="0" quotePrefix="1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vertical="center"/>
    </xf>
    <xf numFmtId="0" fontId="15" fillId="0" borderId="11" xfId="0" applyFont="1" applyFill="1" applyBorder="1" applyAlignment="1">
      <alignment vertical="center"/>
    </xf>
    <xf numFmtId="179" fontId="15" fillId="0" borderId="11" xfId="0" quotePrefix="1" applyNumberFormat="1" applyFont="1" applyFill="1" applyBorder="1" applyAlignment="1">
      <alignment horizontal="right" vertical="center"/>
    </xf>
    <xf numFmtId="178" fontId="15" fillId="0" borderId="5" xfId="0" quotePrefix="1" applyNumberFormat="1" applyFont="1" applyFill="1" applyBorder="1" applyAlignment="1">
      <alignment horizontal="right" vertical="center"/>
    </xf>
    <xf numFmtId="49" fontId="4" fillId="0" borderId="0" xfId="0" applyNumberFormat="1" applyFont="1" applyAlignment="1">
      <alignment vertical="center"/>
    </xf>
    <xf numFmtId="0" fontId="0" fillId="3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11" xfId="0" applyFont="1" applyFill="1" applyBorder="1" applyAlignment="1">
      <alignment vertical="center"/>
    </xf>
    <xf numFmtId="179" fontId="10" fillId="0" borderId="3" xfId="0" quotePrefix="1" applyNumberFormat="1" applyFont="1" applyFill="1" applyBorder="1" applyAlignment="1">
      <alignment horizontal="right" vertical="center"/>
    </xf>
    <xf numFmtId="178" fontId="10" fillId="0" borderId="11" xfId="0" quotePrefix="1" applyNumberFormat="1" applyFont="1" applyFill="1" applyBorder="1" applyAlignment="1">
      <alignment horizontal="right" vertical="center"/>
    </xf>
    <xf numFmtId="178" fontId="10" fillId="0" borderId="3" xfId="0" applyNumberFormat="1" applyFont="1" applyFill="1" applyBorder="1" applyAlignment="1">
      <alignment horizontal="right" vertical="center"/>
    </xf>
    <xf numFmtId="178" fontId="10" fillId="0" borderId="5" xfId="0" quotePrefix="1" applyNumberFormat="1" applyFont="1" applyFill="1" applyBorder="1" applyAlignment="1">
      <alignment horizontal="right" vertical="center"/>
    </xf>
    <xf numFmtId="185" fontId="25" fillId="0" borderId="5" xfId="0" applyNumberFormat="1" applyFont="1" applyFill="1" applyBorder="1" applyAlignment="1">
      <alignment horizontal="right" vertical="center"/>
    </xf>
    <xf numFmtId="176" fontId="15" fillId="0" borderId="0" xfId="0" quotePrefix="1" applyNumberFormat="1" applyFont="1" applyFill="1" applyBorder="1" applyAlignment="1">
      <alignment horizontal="right" vertical="center"/>
    </xf>
    <xf numFmtId="176" fontId="15" fillId="0" borderId="3" xfId="0" quotePrefix="1" applyNumberFormat="1" applyFont="1" applyFill="1" applyBorder="1" applyAlignment="1">
      <alignment horizontal="right" vertical="center"/>
    </xf>
    <xf numFmtId="185" fontId="25" fillId="0" borderId="5" xfId="0" applyNumberFormat="1" applyFont="1" applyBorder="1" applyAlignment="1">
      <alignment horizontal="right" vertical="center"/>
    </xf>
    <xf numFmtId="178" fontId="10" fillId="0" borderId="3" xfId="0" quotePrefix="1" applyNumberFormat="1" applyFont="1" applyFill="1" applyBorder="1" applyAlignment="1">
      <alignment horizontal="right" vertical="center"/>
    </xf>
    <xf numFmtId="176" fontId="15" fillId="0" borderId="0" xfId="0" quotePrefix="1" applyNumberFormat="1" applyFont="1" applyFill="1" applyBorder="1" applyAlignment="1">
      <alignment vertical="center"/>
    </xf>
    <xf numFmtId="176" fontId="15" fillId="0" borderId="3" xfId="0" quotePrefix="1" applyNumberFormat="1" applyFont="1" applyFill="1" applyBorder="1" applyAlignment="1">
      <alignment vertical="center"/>
    </xf>
    <xf numFmtId="0" fontId="0" fillId="3" borderId="0" xfId="0" applyFont="1" applyFill="1" applyAlignment="1">
      <alignment horizontal="left" vertical="center"/>
    </xf>
    <xf numFmtId="0" fontId="12" fillId="0" borderId="0" xfId="0" applyFont="1" applyFill="1" applyAlignment="1">
      <alignment vertical="center"/>
    </xf>
    <xf numFmtId="185" fontId="25" fillId="0" borderId="0" xfId="0" applyNumberFormat="1" applyFont="1" applyBorder="1" applyAlignment="1">
      <alignment horizontal="right" vertical="center"/>
    </xf>
    <xf numFmtId="178" fontId="10" fillId="0" borderId="5" xfId="0" applyNumberFormat="1" applyFont="1" applyFill="1" applyBorder="1" applyAlignment="1">
      <alignment horizontal="right" vertical="center"/>
    </xf>
    <xf numFmtId="0" fontId="2" fillId="3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179" fontId="10" fillId="0" borderId="12" xfId="0" quotePrefix="1" applyNumberFormat="1" applyFont="1" applyFill="1" applyBorder="1" applyAlignment="1">
      <alignment horizontal="right" vertical="center"/>
    </xf>
    <xf numFmtId="179" fontId="10" fillId="0" borderId="10" xfId="0" quotePrefix="1" applyNumberFormat="1" applyFont="1" applyFill="1" applyBorder="1" applyAlignment="1">
      <alignment horizontal="right" vertical="center"/>
    </xf>
    <xf numFmtId="178" fontId="10" fillId="0" borderId="12" xfId="0" quotePrefix="1" applyNumberFormat="1" applyFont="1" applyFill="1" applyBorder="1" applyAlignment="1">
      <alignment horizontal="right" vertical="center"/>
    </xf>
    <xf numFmtId="178" fontId="10" fillId="0" borderId="10" xfId="0" quotePrefix="1" applyNumberFormat="1" applyFont="1" applyFill="1" applyBorder="1" applyAlignment="1">
      <alignment horizontal="right" vertical="center"/>
    </xf>
    <xf numFmtId="178" fontId="10" fillId="0" borderId="13" xfId="0" quotePrefix="1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2" fillId="0" borderId="1" xfId="46" applyFont="1" applyBorder="1" applyAlignment="1">
      <alignment vertical="center" wrapText="1"/>
    </xf>
    <xf numFmtId="0" fontId="17" fillId="0" borderId="1" xfId="46" applyFont="1" applyBorder="1" applyAlignment="1">
      <alignment vertical="center"/>
    </xf>
    <xf numFmtId="0" fontId="14" fillId="0" borderId="0" xfId="46" applyFont="1" applyBorder="1" applyAlignment="1">
      <alignment vertical="center" wrapText="1"/>
    </xf>
    <xf numFmtId="0" fontId="20" fillId="0" borderId="14" xfId="0" applyFont="1" applyFill="1" applyBorder="1" applyAlignment="1"/>
    <xf numFmtId="0" fontId="16" fillId="0" borderId="11" xfId="0" applyFont="1" applyFill="1" applyBorder="1" applyAlignment="1"/>
    <xf numFmtId="0" fontId="14" fillId="0" borderId="11" xfId="0" applyFont="1" applyFill="1" applyBorder="1" applyAlignment="1"/>
    <xf numFmtId="0" fontId="14" fillId="0" borderId="11" xfId="0" applyFont="1" applyFill="1" applyBorder="1" applyAlignment="1">
      <alignment vertical="center" shrinkToFit="1"/>
    </xf>
    <xf numFmtId="0" fontId="10" fillId="0" borderId="0" xfId="0" applyFont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14" fillId="0" borderId="0" xfId="46" applyFont="1" applyBorder="1" applyAlignment="1">
      <alignment vertical="center"/>
    </xf>
    <xf numFmtId="179" fontId="14" fillId="0" borderId="13" xfId="0" applyNumberFormat="1" applyFont="1" applyFill="1" applyBorder="1" applyAlignment="1">
      <alignment horizontal="right"/>
    </xf>
    <xf numFmtId="183" fontId="14" fillId="0" borderId="10" xfId="0" quotePrefix="1" applyNumberFormat="1" applyFont="1" applyFill="1" applyBorder="1" applyAlignment="1">
      <alignment horizontal="right"/>
    </xf>
    <xf numFmtId="176" fontId="14" fillId="0" borderId="13" xfId="0" applyNumberFormat="1" applyFont="1" applyFill="1" applyBorder="1" applyAlignment="1">
      <alignment horizontal="right"/>
    </xf>
    <xf numFmtId="0" fontId="10" fillId="0" borderId="8" xfId="46" applyFont="1" applyBorder="1" applyAlignment="1">
      <alignment horizontal="center" vertical="center" justifyLastLine="1"/>
    </xf>
    <xf numFmtId="0" fontId="10" fillId="0" borderId="14" xfId="46" applyFont="1" applyBorder="1" applyAlignment="1">
      <alignment horizontal="center" vertical="center" justifyLastLine="1"/>
    </xf>
    <xf numFmtId="0" fontId="10" fillId="0" borderId="1" xfId="46" applyFont="1" applyBorder="1" applyAlignment="1">
      <alignment horizontal="center" vertical="center" justifyLastLine="1"/>
    </xf>
    <xf numFmtId="0" fontId="10" fillId="0" borderId="12" xfId="46" applyFont="1" applyBorder="1" applyAlignment="1">
      <alignment horizontal="center" vertical="center" justifyLastLine="1"/>
    </xf>
    <xf numFmtId="0" fontId="12" fillId="0" borderId="0" xfId="46" applyFont="1" applyBorder="1" applyAlignment="1">
      <alignment wrapText="1"/>
    </xf>
    <xf numFmtId="38" fontId="1" fillId="0" borderId="0" xfId="32" applyFont="1" applyAlignment="1"/>
    <xf numFmtId="185" fontId="15" fillId="0" borderId="3" xfId="0" quotePrefix="1" applyNumberFormat="1" applyFont="1" applyFill="1" applyBorder="1" applyAlignment="1">
      <alignment horizontal="right" vertical="center" shrinkToFit="1"/>
    </xf>
    <xf numFmtId="185" fontId="16" fillId="0" borderId="3" xfId="0" quotePrefix="1" applyNumberFormat="1" applyFont="1" applyFill="1" applyBorder="1" applyAlignment="1">
      <alignment horizontal="right" vertical="center" shrinkToFit="1"/>
    </xf>
    <xf numFmtId="185" fontId="15" fillId="0" borderId="3" xfId="0" applyNumberFormat="1" applyFont="1" applyFill="1" applyBorder="1" applyAlignment="1">
      <alignment horizontal="right" vertical="center" shrinkToFit="1"/>
    </xf>
    <xf numFmtId="185" fontId="15" fillId="0" borderId="5" xfId="0" quotePrefix="1" applyNumberFormat="1" applyFont="1" applyFill="1" applyBorder="1" applyAlignment="1">
      <alignment horizontal="right" vertical="center" shrinkToFit="1"/>
    </xf>
    <xf numFmtId="185" fontId="15" fillId="0" borderId="4" xfId="0" quotePrefix="1" applyNumberFormat="1" applyFont="1" applyFill="1" applyBorder="1" applyAlignment="1">
      <alignment horizontal="right" vertical="center" shrinkToFit="1"/>
    </xf>
    <xf numFmtId="185" fontId="15" fillId="0" borderId="11" xfId="0" applyNumberFormat="1" applyFont="1" applyFill="1" applyBorder="1" applyAlignment="1">
      <alignment horizontal="right" vertical="center" shrinkToFit="1"/>
    </xf>
    <xf numFmtId="185" fontId="10" fillId="0" borderId="3" xfId="0" applyNumberFormat="1" applyFont="1" applyBorder="1" applyAlignment="1">
      <alignment horizontal="right" vertical="center" shrinkToFit="1"/>
    </xf>
    <xf numFmtId="185" fontId="10" fillId="0" borderId="3" xfId="0" applyNumberFormat="1" applyFont="1" applyFill="1" applyBorder="1" applyAlignment="1">
      <alignment horizontal="right" vertical="center" shrinkToFit="1"/>
    </xf>
    <xf numFmtId="185" fontId="10" fillId="0" borderId="5" xfId="0" applyNumberFormat="1" applyFont="1" applyBorder="1" applyAlignment="1">
      <alignment horizontal="right" vertical="center" shrinkToFit="1"/>
    </xf>
    <xf numFmtId="185" fontId="10" fillId="0" borderId="11" xfId="0" applyNumberFormat="1" applyFont="1" applyBorder="1" applyAlignment="1">
      <alignment horizontal="right" vertical="center" shrinkToFit="1"/>
    </xf>
    <xf numFmtId="185" fontId="10" fillId="0" borderId="10" xfId="0" applyNumberFormat="1" applyFont="1" applyBorder="1" applyAlignment="1">
      <alignment horizontal="right" vertical="center" shrinkToFit="1"/>
    </xf>
    <xf numFmtId="185" fontId="10" fillId="0" borderId="10" xfId="0" applyNumberFormat="1" applyFont="1" applyFill="1" applyBorder="1" applyAlignment="1">
      <alignment horizontal="right" vertical="center" shrinkToFit="1"/>
    </xf>
    <xf numFmtId="185" fontId="10" fillId="0" borderId="13" xfId="0" applyNumberFormat="1" applyFont="1" applyBorder="1" applyAlignment="1">
      <alignment horizontal="right" vertical="center" shrinkToFit="1"/>
    </xf>
    <xf numFmtId="185" fontId="10" fillId="0" borderId="12" xfId="0" applyNumberFormat="1" applyFont="1" applyBorder="1" applyAlignment="1">
      <alignment horizontal="right" vertical="center" shrinkToFit="1"/>
    </xf>
    <xf numFmtId="179" fontId="9" fillId="0" borderId="11" xfId="0" quotePrefix="1" applyNumberFormat="1" applyFont="1" applyFill="1" applyBorder="1" applyAlignment="1">
      <alignment horizontal="right" vertical="center"/>
    </xf>
    <xf numFmtId="179" fontId="9" fillId="0" borderId="0" xfId="0" quotePrefix="1" applyNumberFormat="1" applyFont="1" applyFill="1" applyBorder="1" applyAlignment="1">
      <alignment horizontal="right" vertical="center"/>
    </xf>
    <xf numFmtId="187" fontId="16" fillId="0" borderId="3" xfId="0" applyNumberFormat="1" applyFont="1" applyBorder="1"/>
    <xf numFmtId="187" fontId="14" fillId="0" borderId="3" xfId="0" applyNumberFormat="1" applyFont="1" applyBorder="1" applyAlignment="1">
      <alignment horizontal="right"/>
    </xf>
    <xf numFmtId="0" fontId="49" fillId="0" borderId="0" xfId="41" applyFont="1" applyAlignment="1"/>
    <xf numFmtId="0" fontId="1" fillId="0" borderId="0" xfId="41" applyFont="1" applyAlignment="1"/>
    <xf numFmtId="0" fontId="1" fillId="0" borderId="15" xfId="41" applyBorder="1"/>
    <xf numFmtId="0" fontId="1" fillId="0" borderId="16" xfId="41" applyBorder="1"/>
    <xf numFmtId="0" fontId="28" fillId="0" borderId="3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185" fontId="15" fillId="0" borderId="10" xfId="0" quotePrefix="1" applyNumberFormat="1" applyFont="1" applyFill="1" applyBorder="1" applyAlignment="1">
      <alignment horizontal="right" vertical="center" shrinkToFit="1"/>
    </xf>
    <xf numFmtId="0" fontId="28" fillId="0" borderId="17" xfId="0" applyFont="1" applyBorder="1" applyAlignment="1">
      <alignment horizontal="center" vertical="center" wrapText="1"/>
    </xf>
    <xf numFmtId="185" fontId="15" fillId="0" borderId="17" xfId="0" quotePrefix="1" applyNumberFormat="1" applyFont="1" applyFill="1" applyBorder="1" applyAlignment="1">
      <alignment horizontal="right" vertical="center" shrinkToFit="1"/>
    </xf>
    <xf numFmtId="185" fontId="10" fillId="0" borderId="17" xfId="0" applyNumberFormat="1" applyFont="1" applyBorder="1" applyAlignment="1">
      <alignment horizontal="right" vertical="center" shrinkToFit="1"/>
    </xf>
    <xf numFmtId="185" fontId="10" fillId="0" borderId="18" xfId="0" applyNumberFormat="1" applyFont="1" applyBorder="1" applyAlignment="1">
      <alignment horizontal="right" vertical="center" shrinkToFit="1"/>
    </xf>
    <xf numFmtId="0" fontId="28" fillId="0" borderId="19" xfId="0" applyFont="1" applyBorder="1" applyAlignment="1">
      <alignment horizontal="center" vertical="center" wrapText="1"/>
    </xf>
    <xf numFmtId="185" fontId="16" fillId="0" borderId="19" xfId="0" quotePrefix="1" applyNumberFormat="1" applyFont="1" applyFill="1" applyBorder="1" applyAlignment="1">
      <alignment horizontal="right" vertical="center" shrinkToFit="1"/>
    </xf>
    <xf numFmtId="185" fontId="10" fillId="0" borderId="19" xfId="0" applyNumberFormat="1" applyFont="1" applyBorder="1" applyAlignment="1">
      <alignment horizontal="right" vertical="center" shrinkToFit="1"/>
    </xf>
    <xf numFmtId="185" fontId="10" fillId="0" borderId="20" xfId="0" applyNumberFormat="1" applyFont="1" applyBorder="1" applyAlignment="1">
      <alignment horizontal="right" vertical="center" shrinkToFit="1"/>
    </xf>
    <xf numFmtId="185" fontId="15" fillId="0" borderId="17" xfId="0" applyNumberFormat="1" applyFont="1" applyFill="1" applyBorder="1" applyAlignment="1">
      <alignment horizontal="right" vertical="center" shrinkToFit="1"/>
    </xf>
    <xf numFmtId="185" fontId="15" fillId="0" borderId="19" xfId="0" quotePrefix="1" applyNumberFormat="1" applyFont="1" applyFill="1" applyBorder="1" applyAlignment="1">
      <alignment horizontal="right" vertical="center" shrinkToFit="1"/>
    </xf>
    <xf numFmtId="185" fontId="15" fillId="0" borderId="19" xfId="0" applyNumberFormat="1" applyFont="1" applyFill="1" applyBorder="1" applyAlignment="1">
      <alignment horizontal="right" vertical="center" shrinkToFit="1"/>
    </xf>
    <xf numFmtId="185" fontId="10" fillId="0" borderId="19" xfId="0" applyNumberFormat="1" applyFont="1" applyFill="1" applyBorder="1" applyAlignment="1">
      <alignment horizontal="right" vertical="center" shrinkToFit="1"/>
    </xf>
    <xf numFmtId="185" fontId="10" fillId="0" borderId="20" xfId="0" applyNumberFormat="1" applyFont="1" applyFill="1" applyBorder="1" applyAlignment="1">
      <alignment horizontal="right" vertical="center" shrinkToFit="1"/>
    </xf>
    <xf numFmtId="0" fontId="2" fillId="0" borderId="1" xfId="0" applyFont="1" applyBorder="1"/>
    <xf numFmtId="0" fontId="4" fillId="0" borderId="12" xfId="0" applyFont="1" applyBorder="1"/>
    <xf numFmtId="0" fontId="4" fillId="0" borderId="10" xfId="0" applyFont="1" applyBorder="1"/>
    <xf numFmtId="0" fontId="15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8" fillId="0" borderId="0" xfId="41" applyFont="1" applyAlignment="1">
      <alignment vertical="center"/>
    </xf>
    <xf numFmtId="0" fontId="0" fillId="0" borderId="8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179" fontId="10" fillId="0" borderId="5" xfId="0" quotePrefix="1" applyNumberFormat="1" applyFont="1" applyFill="1" applyBorder="1" applyAlignment="1">
      <alignment horizontal="right" vertical="center"/>
    </xf>
    <xf numFmtId="179" fontId="10" fillId="0" borderId="0" xfId="0" quotePrefix="1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12" xfId="0" applyFont="1" applyFill="1" applyBorder="1" applyAlignment="1">
      <alignment horizontal="center" vertical="center" shrinkToFit="1"/>
    </xf>
    <xf numFmtId="179" fontId="10" fillId="0" borderId="13" xfId="0" quotePrefix="1" applyNumberFormat="1" applyFont="1" applyFill="1" applyBorder="1" applyAlignment="1">
      <alignment horizontal="right" vertical="center"/>
    </xf>
    <xf numFmtId="179" fontId="10" fillId="0" borderId="1" xfId="0" quotePrefix="1" applyNumberFormat="1" applyFont="1" applyFill="1" applyBorder="1" applyAlignment="1">
      <alignment horizontal="right" vertical="center"/>
    </xf>
    <xf numFmtId="0" fontId="12" fillId="0" borderId="0" xfId="0" applyFont="1" applyFill="1" applyAlignment="1">
      <alignment horizontal="center" vertical="center" shrinkToFit="1"/>
    </xf>
    <xf numFmtId="0" fontId="12" fillId="0" borderId="11" xfId="0" applyFont="1" applyFill="1" applyBorder="1" applyAlignment="1">
      <alignment horizontal="center" vertical="center" shrinkToFit="1"/>
    </xf>
    <xf numFmtId="179" fontId="15" fillId="0" borderId="5" xfId="0" quotePrefix="1" applyNumberFormat="1" applyFont="1" applyFill="1" applyBorder="1" applyAlignment="1">
      <alignment horizontal="right" vertical="center"/>
    </xf>
    <xf numFmtId="179" fontId="15" fillId="0" borderId="0" xfId="0" quotePrefix="1" applyNumberFormat="1" applyFont="1" applyFill="1" applyBorder="1" applyAlignment="1">
      <alignment horizontal="right" vertical="center"/>
    </xf>
    <xf numFmtId="179" fontId="17" fillId="0" borderId="5" xfId="0" quotePrefix="1" applyNumberFormat="1" applyFont="1" applyFill="1" applyBorder="1" applyAlignment="1">
      <alignment horizontal="right" vertical="center"/>
    </xf>
    <xf numFmtId="179" fontId="17" fillId="0" borderId="0" xfId="0" quotePrefix="1" applyNumberFormat="1" applyFont="1" applyFill="1" applyBorder="1" applyAlignment="1">
      <alignment horizontal="right" vertical="center"/>
    </xf>
    <xf numFmtId="179" fontId="9" fillId="0" borderId="21" xfId="0" quotePrefix="1" applyNumberFormat="1" applyFont="1" applyFill="1" applyBorder="1" applyAlignment="1">
      <alignment horizontal="right" vertical="center"/>
    </xf>
    <xf numFmtId="179" fontId="9" fillId="0" borderId="8" xfId="0" quotePrefix="1" applyNumberFormat="1" applyFont="1" applyFill="1" applyBorder="1" applyAlignment="1">
      <alignment horizontal="right" vertical="center"/>
    </xf>
    <xf numFmtId="176" fontId="0" fillId="0" borderId="9" xfId="0" applyNumberFormat="1" applyFont="1" applyBorder="1" applyAlignment="1">
      <alignment horizontal="center" vertical="center"/>
    </xf>
    <xf numFmtId="176" fontId="0" fillId="0" borderId="6" xfId="0" applyNumberFormat="1" applyFont="1" applyBorder="1" applyAlignment="1">
      <alignment horizontal="center" vertical="center"/>
    </xf>
    <xf numFmtId="0" fontId="0" fillId="0" borderId="9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30" fillId="0" borderId="0" xfId="0" applyFont="1"/>
    <xf numFmtId="0" fontId="1" fillId="0" borderId="0" xfId="41" applyAlignment="1">
      <alignment vertical="center"/>
    </xf>
    <xf numFmtId="0" fontId="12" fillId="0" borderId="0" xfId="41" applyFont="1" applyAlignment="1">
      <alignment vertical="center"/>
    </xf>
    <xf numFmtId="0" fontId="25" fillId="0" borderId="0" xfId="41" applyFont="1"/>
    <xf numFmtId="0" fontId="25" fillId="0" borderId="2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89" fontId="20" fillId="0" borderId="21" xfId="0" applyNumberFormat="1" applyFont="1" applyBorder="1"/>
    <xf numFmtId="189" fontId="16" fillId="0" borderId="5" xfId="0" applyNumberFormat="1" applyFont="1" applyBorder="1"/>
    <xf numFmtId="189" fontId="14" fillId="0" borderId="5" xfId="0" applyNumberFormat="1" applyFont="1" applyBorder="1"/>
    <xf numFmtId="189" fontId="14" fillId="0" borderId="5" xfId="0" applyNumberFormat="1" applyFont="1" applyBorder="1" applyAlignment="1">
      <alignment horizontal="right"/>
    </xf>
    <xf numFmtId="189" fontId="14" fillId="0" borderId="13" xfId="0" applyNumberFormat="1" applyFont="1" applyBorder="1"/>
    <xf numFmtId="190" fontId="20" fillId="0" borderId="3" xfId="0" quotePrefix="1" applyNumberFormat="1" applyFont="1" applyFill="1" applyBorder="1" applyAlignment="1">
      <alignment horizontal="right"/>
    </xf>
    <xf numFmtId="190" fontId="16" fillId="0" borderId="3" xfId="0" quotePrefix="1" applyNumberFormat="1" applyFont="1" applyFill="1" applyBorder="1" applyAlignment="1">
      <alignment horizontal="right"/>
    </xf>
    <xf numFmtId="190" fontId="14" fillId="0" borderId="3" xfId="0" quotePrefix="1" applyNumberFormat="1" applyFont="1" applyFill="1" applyBorder="1" applyAlignment="1">
      <alignment horizontal="right"/>
    </xf>
    <xf numFmtId="190" fontId="14" fillId="0" borderId="10" xfId="0" quotePrefix="1" applyNumberFormat="1" applyFont="1" applyFill="1" applyBorder="1" applyAlignment="1">
      <alignment horizontal="right"/>
    </xf>
    <xf numFmtId="0" fontId="25" fillId="0" borderId="1" xfId="0" applyFont="1" applyBorder="1"/>
    <xf numFmtId="0" fontId="29" fillId="0" borderId="0" xfId="41" applyFont="1" applyAlignment="1">
      <alignment horizontal="center"/>
    </xf>
    <xf numFmtId="0" fontId="1" fillId="0" borderId="0" xfId="41" applyAlignment="1">
      <alignment horizontal="center"/>
    </xf>
    <xf numFmtId="0" fontId="30" fillId="0" borderId="0" xfId="0" applyFont="1" applyAlignment="1">
      <alignment horizontal="center"/>
    </xf>
    <xf numFmtId="0" fontId="9" fillId="0" borderId="1" xfId="46" applyFont="1" applyBorder="1" applyAlignment="1">
      <alignment horizontal="center" vertical="center"/>
    </xf>
    <xf numFmtId="0" fontId="9" fillId="0" borderId="12" xfId="46" applyFont="1" applyBorder="1" applyAlignment="1">
      <alignment horizontal="center" vertical="center"/>
    </xf>
    <xf numFmtId="181" fontId="9" fillId="0" borderId="5" xfId="46" applyNumberFormat="1" applyFont="1" applyBorder="1" applyAlignment="1">
      <alignment horizontal="right" vertical="center"/>
    </xf>
    <xf numFmtId="181" fontId="9" fillId="0" borderId="11" xfId="46" applyNumberFormat="1" applyFont="1" applyBorder="1" applyAlignment="1">
      <alignment horizontal="right" vertical="center"/>
    </xf>
    <xf numFmtId="188" fontId="1" fillId="0" borderId="5" xfId="0" applyNumberFormat="1" applyFont="1" applyBorder="1" applyAlignment="1">
      <alignment horizontal="right" vertical="center"/>
    </xf>
    <xf numFmtId="188" fontId="1" fillId="0" borderId="11" xfId="0" applyNumberFormat="1" applyFont="1" applyBorder="1" applyAlignment="1">
      <alignment horizontal="right" vertical="center"/>
    </xf>
    <xf numFmtId="181" fontId="9" fillId="0" borderId="3" xfId="46" applyNumberFormat="1" applyFont="1" applyBorder="1" applyAlignment="1">
      <alignment horizontal="right" vertical="center"/>
    </xf>
    <xf numFmtId="188" fontId="1" fillId="0" borderId="3" xfId="0" applyNumberFormat="1" applyFont="1" applyBorder="1" applyAlignment="1">
      <alignment horizontal="right" vertical="center"/>
    </xf>
    <xf numFmtId="181" fontId="10" fillId="0" borderId="21" xfId="46" applyNumberFormat="1" applyFont="1" applyBorder="1" applyAlignment="1">
      <alignment horizontal="right" vertical="center"/>
    </xf>
    <xf numFmtId="181" fontId="10" fillId="0" borderId="14" xfId="46" applyNumberFormat="1" applyFont="1" applyBorder="1" applyAlignment="1">
      <alignment horizontal="right" vertical="center"/>
    </xf>
    <xf numFmtId="188" fontId="25" fillId="0" borderId="21" xfId="0" applyNumberFormat="1" applyFont="1" applyBorder="1" applyAlignment="1">
      <alignment horizontal="right" vertical="center"/>
    </xf>
    <xf numFmtId="188" fontId="25" fillId="0" borderId="14" xfId="0" applyNumberFormat="1" applyFont="1" applyBorder="1" applyAlignment="1">
      <alignment horizontal="right" vertical="center"/>
    </xf>
    <xf numFmtId="181" fontId="10" fillId="0" borderId="4" xfId="46" applyNumberFormat="1" applyFont="1" applyBorder="1" applyAlignment="1">
      <alignment horizontal="right" vertical="center"/>
    </xf>
    <xf numFmtId="188" fontId="25" fillId="0" borderId="4" xfId="0" applyNumberFormat="1" applyFont="1" applyBorder="1" applyAlignment="1">
      <alignment horizontal="right" vertical="center"/>
    </xf>
    <xf numFmtId="181" fontId="10" fillId="0" borderId="5" xfId="46" applyNumberFormat="1" applyFont="1" applyBorder="1" applyAlignment="1">
      <alignment horizontal="right" vertical="center"/>
    </xf>
    <xf numFmtId="181" fontId="10" fillId="0" borderId="11" xfId="46" applyNumberFormat="1" applyFont="1" applyBorder="1" applyAlignment="1">
      <alignment horizontal="right" vertical="center"/>
    </xf>
    <xf numFmtId="188" fontId="25" fillId="0" borderId="5" xfId="0" applyNumberFormat="1" applyFont="1" applyBorder="1" applyAlignment="1">
      <alignment horizontal="right" vertical="center"/>
    </xf>
    <xf numFmtId="188" fontId="25" fillId="0" borderId="11" xfId="0" applyNumberFormat="1" applyFont="1" applyBorder="1" applyAlignment="1">
      <alignment horizontal="right" vertical="center"/>
    </xf>
    <xf numFmtId="181" fontId="10" fillId="0" borderId="3" xfId="46" applyNumberFormat="1" applyFont="1" applyBorder="1" applyAlignment="1">
      <alignment horizontal="right" vertical="center"/>
    </xf>
    <xf numFmtId="188" fontId="25" fillId="0" borderId="3" xfId="0" applyNumberFormat="1" applyFont="1" applyBorder="1" applyAlignment="1">
      <alignment horizontal="right" vertical="center"/>
    </xf>
    <xf numFmtId="0" fontId="14" fillId="0" borderId="8" xfId="0" applyFont="1" applyBorder="1" applyAlignment="1">
      <alignment horizontal="left" vertical="center" wrapText="1"/>
    </xf>
    <xf numFmtId="0" fontId="10" fillId="0" borderId="9" xfId="46" applyFont="1" applyBorder="1" applyAlignment="1">
      <alignment horizontal="center" vertical="center" justifyLastLine="1"/>
    </xf>
    <xf numFmtId="0" fontId="10" fillId="0" borderId="7" xfId="46" applyFont="1" applyBorder="1" applyAlignment="1">
      <alignment horizontal="center" vertical="center" justifyLastLine="1"/>
    </xf>
    <xf numFmtId="182" fontId="10" fillId="0" borderId="21" xfId="46" applyNumberFormat="1" applyFont="1" applyBorder="1" applyAlignment="1">
      <alignment horizontal="right" vertical="center"/>
    </xf>
    <xf numFmtId="182" fontId="10" fillId="0" borderId="14" xfId="46" applyNumberFormat="1" applyFont="1" applyBorder="1" applyAlignment="1">
      <alignment horizontal="right" vertical="center"/>
    </xf>
    <xf numFmtId="0" fontId="10" fillId="0" borderId="2" xfId="46" applyFont="1" applyBorder="1" applyAlignment="1">
      <alignment horizontal="center" vertical="center" justifyLastLine="1"/>
    </xf>
    <xf numFmtId="0" fontId="10" fillId="0" borderId="0" xfId="46" applyFont="1" applyBorder="1" applyAlignment="1">
      <alignment horizontal="center" vertical="center"/>
    </xf>
    <xf numFmtId="0" fontId="10" fillId="0" borderId="11" xfId="46" applyFont="1" applyBorder="1" applyAlignment="1">
      <alignment horizontal="center" vertical="center"/>
    </xf>
    <xf numFmtId="181" fontId="10" fillId="0" borderId="10" xfId="46" applyNumberFormat="1" applyFont="1" applyBorder="1" applyAlignment="1">
      <alignment horizontal="right" vertical="center"/>
    </xf>
    <xf numFmtId="0" fontId="10" fillId="0" borderId="6" xfId="46" applyFont="1" applyBorder="1" applyAlignment="1">
      <alignment horizontal="center" vertical="center" justifyLastLine="1"/>
    </xf>
    <xf numFmtId="181" fontId="10" fillId="0" borderId="13" xfId="46" applyNumberFormat="1" applyFont="1" applyBorder="1" applyAlignment="1">
      <alignment horizontal="right" vertical="center"/>
    </xf>
    <xf numFmtId="181" fontId="10" fillId="0" borderId="12" xfId="46" applyNumberFormat="1" applyFont="1" applyBorder="1" applyAlignment="1">
      <alignment horizontal="right" vertical="center"/>
    </xf>
    <xf numFmtId="0" fontId="10" fillId="0" borderId="1" xfId="46" applyFont="1" applyBorder="1" applyAlignment="1">
      <alignment horizontal="center" vertical="center"/>
    </xf>
    <xf numFmtId="0" fontId="10" fillId="0" borderId="12" xfId="46" applyFont="1" applyBorder="1" applyAlignment="1">
      <alignment horizontal="center" vertical="center"/>
    </xf>
    <xf numFmtId="0" fontId="10" fillId="0" borderId="8" xfId="46" applyFont="1" applyBorder="1" applyAlignment="1">
      <alignment horizontal="center" vertical="center"/>
    </xf>
    <xf numFmtId="0" fontId="10" fillId="0" borderId="14" xfId="46" applyFont="1" applyBorder="1" applyAlignment="1">
      <alignment horizontal="center" vertical="center"/>
    </xf>
    <xf numFmtId="0" fontId="10" fillId="0" borderId="8" xfId="46" applyFont="1" applyBorder="1" applyAlignment="1">
      <alignment horizontal="center" vertical="center" justifyLastLine="1"/>
    </xf>
    <xf numFmtId="0" fontId="10" fillId="0" borderId="14" xfId="46" applyFont="1" applyBorder="1" applyAlignment="1">
      <alignment horizontal="center" vertical="center" justifyLastLine="1"/>
    </xf>
    <xf numFmtId="0" fontId="10" fillId="0" borderId="1" xfId="46" applyFont="1" applyBorder="1" applyAlignment="1">
      <alignment horizontal="center" vertical="center" justifyLastLine="1"/>
    </xf>
    <xf numFmtId="0" fontId="10" fillId="0" borderId="12" xfId="46" applyFont="1" applyBorder="1" applyAlignment="1">
      <alignment horizontal="center" vertical="center" justifyLastLine="1"/>
    </xf>
    <xf numFmtId="0" fontId="10" fillId="0" borderId="0" xfId="46" applyBorder="1" applyAlignment="1">
      <alignment horizontal="center" vertical="center"/>
    </xf>
    <xf numFmtId="0" fontId="10" fillId="0" borderId="11" xfId="46" applyBorder="1" applyAlignment="1">
      <alignment horizontal="center" vertical="center"/>
    </xf>
    <xf numFmtId="182" fontId="10" fillId="0" borderId="3" xfId="46" applyNumberFormat="1" applyFont="1" applyBorder="1" applyAlignment="1">
      <alignment horizontal="right" vertical="center"/>
    </xf>
    <xf numFmtId="182" fontId="10" fillId="0" borderId="5" xfId="46" applyNumberFormat="1" applyFont="1" applyBorder="1" applyAlignment="1">
      <alignment horizontal="right" vertical="center"/>
    </xf>
    <xf numFmtId="182" fontId="10" fillId="0" borderId="4" xfId="46" applyNumberFormat="1" applyFont="1" applyBorder="1" applyAlignment="1">
      <alignment horizontal="right" vertical="center"/>
    </xf>
    <xf numFmtId="0" fontId="7" fillId="0" borderId="0" xfId="46" applyFont="1" applyAlignment="1">
      <alignment horizontal="center" vertical="center"/>
    </xf>
    <xf numFmtId="0" fontId="14" fillId="0" borderId="0" xfId="46" applyFont="1" applyBorder="1" applyAlignment="1">
      <alignment vertical="center" wrapText="1"/>
    </xf>
    <xf numFmtId="182" fontId="10" fillId="0" borderId="10" xfId="46" applyNumberFormat="1" applyFont="1" applyBorder="1" applyAlignment="1">
      <alignment horizontal="right" vertical="center"/>
    </xf>
    <xf numFmtId="182" fontId="10" fillId="0" borderId="13" xfId="46" applyNumberFormat="1" applyFont="1" applyBorder="1" applyAlignment="1">
      <alignment horizontal="right" vertical="center"/>
    </xf>
    <xf numFmtId="182" fontId="10" fillId="0" borderId="11" xfId="46" applyNumberFormat="1" applyFont="1" applyBorder="1" applyAlignment="1">
      <alignment horizontal="right" vertical="center"/>
    </xf>
    <xf numFmtId="182" fontId="10" fillId="0" borderId="12" xfId="46" applyNumberFormat="1" applyFont="1" applyBorder="1" applyAlignment="1">
      <alignment horizontal="right" vertical="center"/>
    </xf>
    <xf numFmtId="0" fontId="12" fillId="0" borderId="0" xfId="0" applyFont="1" applyFill="1" applyBorder="1" applyAlignment="1">
      <alignment vertical="center" shrinkToFit="1"/>
    </xf>
    <xf numFmtId="0" fontId="12" fillId="0" borderId="11" xfId="0" applyFont="1" applyFill="1" applyBorder="1" applyAlignment="1">
      <alignment vertical="center" shrinkToFit="1"/>
    </xf>
    <xf numFmtId="0" fontId="12" fillId="0" borderId="1" xfId="0" applyFont="1" applyFill="1" applyBorder="1" applyAlignment="1">
      <alignment vertical="center" shrinkToFit="1"/>
    </xf>
    <xf numFmtId="0" fontId="12" fillId="0" borderId="12" xfId="0" applyFont="1" applyFill="1" applyBorder="1" applyAlignment="1">
      <alignment vertical="center" shrinkToFit="1"/>
    </xf>
    <xf numFmtId="178" fontId="7" fillId="0" borderId="0" xfId="0" applyNumberFormat="1" applyFont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0" fillId="0" borderId="8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176" fontId="13" fillId="0" borderId="9" xfId="0" applyNumberFormat="1" applyFont="1" applyBorder="1" applyAlignment="1">
      <alignment horizontal="center" vertical="center"/>
    </xf>
    <xf numFmtId="176" fontId="13" fillId="0" borderId="6" xfId="0" applyNumberFormat="1" applyFont="1" applyBorder="1" applyAlignment="1">
      <alignment horizontal="center" vertical="center"/>
    </xf>
    <xf numFmtId="176" fontId="13" fillId="0" borderId="7" xfId="0" applyNumberFormat="1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179" fontId="4" fillId="0" borderId="21" xfId="0" applyNumberFormat="1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0" fontId="12" fillId="0" borderId="0" xfId="0" applyFont="1" applyFill="1" applyAlignment="1">
      <alignment vertical="center" shrinkToFi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79" fontId="10" fillId="0" borderId="5" xfId="0" quotePrefix="1" applyNumberFormat="1" applyFont="1" applyFill="1" applyBorder="1" applyAlignment="1">
      <alignment horizontal="right" vertical="center"/>
    </xf>
    <xf numFmtId="179" fontId="10" fillId="0" borderId="0" xfId="0" quotePrefix="1" applyNumberFormat="1" applyFont="1" applyFill="1" applyBorder="1" applyAlignment="1">
      <alignment horizontal="right" vertical="center"/>
    </xf>
    <xf numFmtId="179" fontId="10" fillId="0" borderId="22" xfId="0" quotePrefix="1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12" xfId="0" applyFont="1" applyFill="1" applyBorder="1" applyAlignment="1">
      <alignment horizontal="center" vertical="center" shrinkToFit="1"/>
    </xf>
    <xf numFmtId="179" fontId="10" fillId="0" borderId="13" xfId="0" quotePrefix="1" applyNumberFormat="1" applyFont="1" applyFill="1" applyBorder="1" applyAlignment="1">
      <alignment horizontal="right" vertical="center"/>
    </xf>
    <xf numFmtId="179" fontId="10" fillId="0" borderId="1" xfId="0" quotePrefix="1" applyNumberFormat="1" applyFont="1" applyFill="1" applyBorder="1" applyAlignment="1">
      <alignment horizontal="right" vertical="center"/>
    </xf>
    <xf numFmtId="179" fontId="10" fillId="0" borderId="26" xfId="0" quotePrefix="1" applyNumberFormat="1" applyFont="1" applyFill="1" applyBorder="1" applyAlignment="1">
      <alignment horizontal="right" vertical="center"/>
    </xf>
    <xf numFmtId="0" fontId="12" fillId="0" borderId="0" xfId="0" applyFont="1" applyFill="1" applyAlignment="1">
      <alignment horizontal="center" vertical="center" shrinkToFit="1"/>
    </xf>
    <xf numFmtId="0" fontId="12" fillId="0" borderId="11" xfId="0" applyFont="1" applyFill="1" applyBorder="1" applyAlignment="1">
      <alignment horizontal="center" vertical="center" shrinkToFit="1"/>
    </xf>
    <xf numFmtId="179" fontId="17" fillId="0" borderId="5" xfId="0" quotePrefix="1" applyNumberFormat="1" applyFont="1" applyFill="1" applyBorder="1" applyAlignment="1">
      <alignment horizontal="right" vertical="center"/>
    </xf>
    <xf numFmtId="179" fontId="17" fillId="0" borderId="0" xfId="0" quotePrefix="1" applyNumberFormat="1" applyFont="1" applyFill="1" applyBorder="1" applyAlignment="1">
      <alignment horizontal="right" vertical="center"/>
    </xf>
    <xf numFmtId="179" fontId="17" fillId="0" borderId="22" xfId="0" quotePrefix="1" applyNumberFormat="1" applyFont="1" applyFill="1" applyBorder="1" applyAlignment="1">
      <alignment horizontal="right" vertical="center"/>
    </xf>
    <xf numFmtId="179" fontId="15" fillId="0" borderId="5" xfId="0" quotePrefix="1" applyNumberFormat="1" applyFont="1" applyFill="1" applyBorder="1" applyAlignment="1">
      <alignment horizontal="right" vertical="center"/>
    </xf>
    <xf numFmtId="179" fontId="15" fillId="0" borderId="0" xfId="0" quotePrefix="1" applyNumberFormat="1" applyFont="1" applyFill="1" applyBorder="1" applyAlignment="1">
      <alignment horizontal="right" vertical="center"/>
    </xf>
    <xf numFmtId="179" fontId="15" fillId="0" borderId="22" xfId="0" quotePrefix="1" applyNumberFormat="1" applyFont="1" applyFill="1" applyBorder="1" applyAlignment="1">
      <alignment horizontal="right" vertical="center"/>
    </xf>
    <xf numFmtId="178" fontId="23" fillId="0" borderId="0" xfId="0" applyNumberFormat="1" applyFont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176" fontId="0" fillId="0" borderId="9" xfId="0" applyNumberFormat="1" applyFont="1" applyBorder="1" applyAlignment="1">
      <alignment horizontal="center" vertical="center"/>
    </xf>
    <xf numFmtId="176" fontId="0" fillId="0" borderId="6" xfId="0" applyNumberFormat="1" applyFont="1" applyBorder="1" applyAlignment="1">
      <alignment horizontal="center" vertical="center"/>
    </xf>
    <xf numFmtId="176" fontId="0" fillId="0" borderId="23" xfId="0" applyNumberFormat="1" applyFont="1" applyBorder="1" applyAlignment="1">
      <alignment horizontal="center" vertical="center"/>
    </xf>
    <xf numFmtId="179" fontId="9" fillId="0" borderId="21" xfId="0" quotePrefix="1" applyNumberFormat="1" applyFont="1" applyFill="1" applyBorder="1" applyAlignment="1">
      <alignment horizontal="right" vertical="center"/>
    </xf>
    <xf numFmtId="179" fontId="9" fillId="0" borderId="8" xfId="0" quotePrefix="1" applyNumberFormat="1" applyFont="1" applyFill="1" applyBorder="1" applyAlignment="1">
      <alignment horizontal="right" vertical="center"/>
    </xf>
    <xf numFmtId="176" fontId="9" fillId="0" borderId="21" xfId="0" quotePrefix="1" applyNumberFormat="1" applyFont="1" applyFill="1" applyBorder="1" applyAlignment="1">
      <alignment horizontal="right" vertical="center"/>
    </xf>
    <xf numFmtId="176" fontId="9" fillId="0" borderId="25" xfId="0" quotePrefix="1" applyNumberFormat="1" applyFont="1" applyFill="1" applyBorder="1" applyAlignment="1">
      <alignment horizontal="right" vertical="center"/>
    </xf>
    <xf numFmtId="176" fontId="15" fillId="0" borderId="5" xfId="0" quotePrefix="1" applyNumberFormat="1" applyFont="1" applyFill="1" applyBorder="1" applyAlignment="1">
      <alignment horizontal="right" vertical="center"/>
    </xf>
    <xf numFmtId="176" fontId="15" fillId="0" borderId="22" xfId="0" quotePrefix="1" applyNumberFormat="1" applyFont="1" applyFill="1" applyBorder="1" applyAlignment="1">
      <alignment horizontal="right" vertical="center"/>
    </xf>
    <xf numFmtId="0" fontId="12" fillId="0" borderId="27" xfId="0" applyFont="1" applyBorder="1" applyAlignment="1">
      <alignment vertical="center" wrapText="1"/>
    </xf>
    <xf numFmtId="0" fontId="12" fillId="0" borderId="28" xfId="0" applyFont="1" applyBorder="1" applyAlignment="1">
      <alignment vertical="center" wrapText="1"/>
    </xf>
    <xf numFmtId="0" fontId="25" fillId="0" borderId="6" xfId="0" applyFont="1" applyBorder="1" applyAlignment="1">
      <alignment horizontal="center" vertical="center"/>
    </xf>
    <xf numFmtId="0" fontId="12" fillId="0" borderId="11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25" fillId="0" borderId="7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</cellXfs>
  <cellStyles count="48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たいむず" xfId="25"/>
    <cellStyle name="チェック セル 2" xfId="26"/>
    <cellStyle name="どちらでもない 2" xfId="27"/>
    <cellStyle name="リンク セル 2" xfId="28"/>
    <cellStyle name="悪い 2" xfId="29"/>
    <cellStyle name="計算 2" xfId="30"/>
    <cellStyle name="警告文 2" xfId="31"/>
    <cellStyle name="桁区切り 2" xfId="32"/>
    <cellStyle name="見出し 1 2" xfId="33"/>
    <cellStyle name="見出し 2 2" xfId="34"/>
    <cellStyle name="見出し 3 2" xfId="35"/>
    <cellStyle name="見出し 4 2" xfId="36"/>
    <cellStyle name="集計 2" xfId="37"/>
    <cellStyle name="出力 2" xfId="38"/>
    <cellStyle name="説明文 2" xfId="39"/>
    <cellStyle name="入力 2" xfId="40"/>
    <cellStyle name="標準" xfId="0" builtinId="0"/>
    <cellStyle name="標準 2" xfId="41"/>
    <cellStyle name="標準 3" xfId="42"/>
    <cellStyle name="標準 4" xfId="43"/>
    <cellStyle name="標準 5" xfId="44"/>
    <cellStyle name="標準 6" xfId="45"/>
    <cellStyle name="標準_Book1" xfId="46"/>
    <cellStyle name="良い 2" xfId="47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165930647557948E-2"/>
          <c:y val="0.10636192599818829"/>
          <c:w val="0.74072893666069517"/>
          <c:h val="0.81108679999070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'9表 事業所の状況'!$B$46</c:f>
              <c:strCache>
                <c:ptCount val="1"/>
                <c:pt idx="0">
                  <c:v>事業所数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sz="1100"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'9表 事業所の状況'!$C$45:$H$45</c:f>
              <c:strCache>
                <c:ptCount val="6"/>
                <c:pt idx="0">
                  <c:v>平成8年</c:v>
                </c:pt>
                <c:pt idx="1">
                  <c:v>平成13年</c:v>
                </c:pt>
                <c:pt idx="2">
                  <c:v>平成18年</c:v>
                </c:pt>
                <c:pt idx="3">
                  <c:v>平成21年</c:v>
                </c:pt>
                <c:pt idx="4">
                  <c:v>平成24年</c:v>
                </c:pt>
                <c:pt idx="5">
                  <c:v>平成26年</c:v>
                </c:pt>
              </c:strCache>
            </c:strRef>
          </c:cat>
          <c:val>
            <c:numRef>
              <c:f>'9表 事業所の状況'!$C$46:$H$46</c:f>
              <c:numCache>
                <c:formatCode>#,##0_);[Red]\(#,##0\)</c:formatCode>
                <c:ptCount val="6"/>
                <c:pt idx="0">
                  <c:v>6105</c:v>
                </c:pt>
                <c:pt idx="1">
                  <c:v>5736</c:v>
                </c:pt>
                <c:pt idx="2">
                  <c:v>5264</c:v>
                </c:pt>
                <c:pt idx="3">
                  <c:v>5269</c:v>
                </c:pt>
                <c:pt idx="4">
                  <c:v>4855</c:v>
                </c:pt>
                <c:pt idx="5">
                  <c:v>4816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142848"/>
        <c:axId val="32144384"/>
      </c:barChart>
      <c:lineChart>
        <c:grouping val="standard"/>
        <c:varyColors val="0"/>
        <c:ser>
          <c:idx val="1"/>
          <c:order val="1"/>
          <c:tx>
            <c:strRef>
              <c:f>'9表 事業所の状況'!$B$47</c:f>
              <c:strCache>
                <c:ptCount val="1"/>
                <c:pt idx="0">
                  <c:v>従業者数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5.9479565510360238E-2"/>
                  <c:y val="-4.34108527131782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4696413214376803E-2"/>
                  <c:y val="-4.03100775193798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9739782755180119E-2"/>
                  <c:y val="-4.63971189647805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4783152295983431E-2"/>
                  <c:y val="-4.6511627906976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2131358903171837E-2"/>
                  <c:y val="-5.27131782945736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956649973489833E-2"/>
                  <c:y val="-5.27131782945736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100"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'9表 事業所の状況'!$C$45:$H$45</c:f>
              <c:strCache>
                <c:ptCount val="6"/>
                <c:pt idx="0">
                  <c:v>平成8年</c:v>
                </c:pt>
                <c:pt idx="1">
                  <c:v>平成13年</c:v>
                </c:pt>
                <c:pt idx="2">
                  <c:v>平成18年</c:v>
                </c:pt>
                <c:pt idx="3">
                  <c:v>平成21年</c:v>
                </c:pt>
                <c:pt idx="4">
                  <c:v>平成24年</c:v>
                </c:pt>
                <c:pt idx="5">
                  <c:v>平成26年</c:v>
                </c:pt>
              </c:strCache>
            </c:strRef>
          </c:cat>
          <c:val>
            <c:numRef>
              <c:f>'9表 事業所の状況'!$C$47:$H$47</c:f>
              <c:numCache>
                <c:formatCode>#,##0_);[Red]\(#,##0\)</c:formatCode>
                <c:ptCount val="6"/>
                <c:pt idx="0" formatCode="#,##0_);[Red]\(#,##0\)">
                  <c:v>49306</c:v>
                </c:pt>
                <c:pt idx="1">
                  <c:v>47511</c:v>
                </c:pt>
                <c:pt idx="2">
                  <c:v>46040</c:v>
                </c:pt>
                <c:pt idx="3" formatCode="#,##0_);[Red]\(#,##0\)">
                  <c:v>45572</c:v>
                </c:pt>
                <c:pt idx="4" formatCode="#,##0_);[Red]\(#,##0\)">
                  <c:v>41741</c:v>
                </c:pt>
                <c:pt idx="5" formatCode="#,##0_);[Red]\(#,##0\)">
                  <c:v>43708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54368"/>
        <c:axId val="32155904"/>
      </c:lineChart>
      <c:catAx>
        <c:axId val="32142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10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32144384"/>
        <c:crosses val="autoZero"/>
        <c:auto val="1"/>
        <c:lblAlgn val="ctr"/>
        <c:lblOffset val="100"/>
        <c:noMultiLvlLbl val="0"/>
      </c:catAx>
      <c:valAx>
        <c:axId val="32144384"/>
        <c:scaling>
          <c:orientation val="minMax"/>
          <c:max val="10000"/>
        </c:scaling>
        <c:delete val="0"/>
        <c:axPos val="l"/>
        <c:numFmt formatCode="#,##0_);[Red]\(#,##0\)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5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32142848"/>
        <c:crosses val="autoZero"/>
        <c:crossBetween val="between"/>
      </c:valAx>
      <c:catAx>
        <c:axId val="32154368"/>
        <c:scaling>
          <c:orientation val="minMax"/>
        </c:scaling>
        <c:delete val="1"/>
        <c:axPos val="b"/>
        <c:majorTickMark val="out"/>
        <c:minorTickMark val="none"/>
        <c:tickLblPos val="nextTo"/>
        <c:crossAx val="32155904"/>
        <c:crossesAt val="50000"/>
        <c:auto val="1"/>
        <c:lblAlgn val="ctr"/>
        <c:lblOffset val="100"/>
        <c:noMultiLvlLbl val="0"/>
      </c:catAx>
      <c:valAx>
        <c:axId val="32155904"/>
        <c:scaling>
          <c:orientation val="minMax"/>
          <c:max val="52000"/>
          <c:min val="10000"/>
        </c:scaling>
        <c:delete val="0"/>
        <c:axPos val="r"/>
        <c:numFmt formatCode="#,##0_);[Red]\(#,##0\)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anchor="ctr" anchorCtr="1"/>
          <a:lstStyle/>
          <a:p>
            <a:pPr>
              <a:defRPr sz="105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32154368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65415998816171717"/>
          <c:y val="0.78510858709033049"/>
          <c:w val="0.17348193493617448"/>
          <c:h val="0.11214201100968568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>
              <a:latin typeface="ＭＳ 明朝" panose="02020609040205080304" pitchFamily="17" charset="-128"/>
              <a:ea typeface="ＭＳ 明朝" panose="02020609040205080304" pitchFamily="17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58755228775116"/>
          <c:y val="5.5436507936507937E-2"/>
          <c:w val="0.73701789801877682"/>
          <c:h val="0.889126984126984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'10表 事業所数・従業者数の推移(民営)'!$M$29</c:f>
              <c:strCache>
                <c:ptCount val="1"/>
                <c:pt idx="0">
                  <c:v>第1次産業</c:v>
                </c:pt>
              </c:strCache>
            </c:strRef>
          </c:tx>
          <c:spPr>
            <a:pattFill prst="pct9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5.1421512038504778E-2"/>
                  <c:y val="-0.21166666666666667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4.7466011112465949E-2"/>
                  <c:y val="-0.1763888888888889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'10表 事業所数・従業者数の推移(民営)'!$L$30:$L$31</c:f>
              <c:strCache>
                <c:ptCount val="2"/>
                <c:pt idx="0">
                  <c:v>平成26年</c:v>
                </c:pt>
                <c:pt idx="1">
                  <c:v>平成21年</c:v>
                </c:pt>
              </c:strCache>
            </c:strRef>
          </c:cat>
          <c:val>
            <c:numRef>
              <c:f>'10表 事業所数・従業者数の推移(民営)'!$M$30:$M$31</c:f>
              <c:numCache>
                <c:formatCode>General</c:formatCode>
                <c:ptCount val="2"/>
                <c:pt idx="0">
                  <c:v>29</c:v>
                </c:pt>
                <c:pt idx="1">
                  <c:v>34</c:v>
                </c:pt>
              </c:numCache>
            </c:numRef>
          </c:val>
        </c:ser>
        <c:ser>
          <c:idx val="1"/>
          <c:order val="1"/>
          <c:tx>
            <c:strRef>
              <c:f>'10表 事業所数・従業者数の推移(民営)'!$N$29</c:f>
              <c:strCache>
                <c:ptCount val="1"/>
                <c:pt idx="0">
                  <c:v>第2次産業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ysClr val="window" lastClr="FFFFFF"/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'10表 事業所数・従業者数の推移(民営)'!$L$30:$L$31</c:f>
              <c:strCache>
                <c:ptCount val="2"/>
                <c:pt idx="0">
                  <c:v>平成26年</c:v>
                </c:pt>
                <c:pt idx="1">
                  <c:v>平成21年</c:v>
                </c:pt>
              </c:strCache>
            </c:strRef>
          </c:cat>
          <c:val>
            <c:numRef>
              <c:f>'10表 事業所数・従業者数の推移(民営)'!$N$30:$N$31</c:f>
              <c:numCache>
                <c:formatCode>General</c:formatCode>
                <c:ptCount val="2"/>
                <c:pt idx="0">
                  <c:v>1521</c:v>
                </c:pt>
                <c:pt idx="1">
                  <c:v>1678</c:v>
                </c:pt>
              </c:numCache>
            </c:numRef>
          </c:val>
        </c:ser>
        <c:ser>
          <c:idx val="2"/>
          <c:order val="2"/>
          <c:tx>
            <c:strRef>
              <c:f>'10表 事業所数・従業者数の推移(民営)'!$O$29</c:f>
              <c:strCache>
                <c:ptCount val="1"/>
                <c:pt idx="0">
                  <c:v>第3次産業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chemeClr val="bg1"/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'10表 事業所数・従業者数の推移(民営)'!$L$30:$L$31</c:f>
              <c:strCache>
                <c:ptCount val="2"/>
                <c:pt idx="0">
                  <c:v>平成26年</c:v>
                </c:pt>
                <c:pt idx="1">
                  <c:v>平成21年</c:v>
                </c:pt>
              </c:strCache>
            </c:strRef>
          </c:cat>
          <c:val>
            <c:numRef>
              <c:f>'10表 事業所数・従業者数の推移(民営)'!$O$30:$O$31</c:f>
              <c:numCache>
                <c:formatCode>General</c:formatCode>
                <c:ptCount val="2"/>
                <c:pt idx="0">
                  <c:v>3266</c:v>
                </c:pt>
                <c:pt idx="1">
                  <c:v>3557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32330496"/>
        <c:axId val="32332032"/>
      </c:barChart>
      <c:catAx>
        <c:axId val="323304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00"/>
            </a:pPr>
            <a:endParaRPr lang="ja-JP"/>
          </a:p>
        </c:txPr>
        <c:crossAx val="32332032"/>
        <c:crosses val="autoZero"/>
        <c:auto val="1"/>
        <c:lblAlgn val="ctr"/>
        <c:lblOffset val="100"/>
        <c:noMultiLvlLbl val="0"/>
      </c:catAx>
      <c:valAx>
        <c:axId val="32332032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crossAx val="32330496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8772717431092627"/>
          <c:y val="0.70267300287904544"/>
          <c:w val="0.11869529661907985"/>
          <c:h val="0.28006336212378735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58755228775116"/>
          <c:y val="5.5436507936507937E-2"/>
          <c:w val="0.73701789801877682"/>
          <c:h val="0.889126984126984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'10表 事業所数・従業者数の推移(民営)'!$Q$29</c:f>
              <c:strCache>
                <c:ptCount val="1"/>
                <c:pt idx="0">
                  <c:v>第1次産業</c:v>
                </c:pt>
              </c:strCache>
            </c:strRef>
          </c:tx>
          <c:spPr>
            <a:pattFill prst="pct9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5.1421512038504778E-2"/>
                  <c:y val="-0.21166666666666667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5.3400834853888107E-2"/>
                  <c:y val="-0.18225873544093177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'10表 事業所数・従業者数の推移(民営)'!$P$30:$P$31</c:f>
              <c:strCache>
                <c:ptCount val="2"/>
                <c:pt idx="0">
                  <c:v>平成26年</c:v>
                </c:pt>
                <c:pt idx="1">
                  <c:v>平成21年</c:v>
                </c:pt>
              </c:strCache>
            </c:strRef>
          </c:cat>
          <c:val>
            <c:numRef>
              <c:f>'10表 事業所数・従業者数の推移(民営)'!$Q$30:$Q$31</c:f>
              <c:numCache>
                <c:formatCode>General</c:formatCode>
                <c:ptCount val="2"/>
                <c:pt idx="0">
                  <c:v>338</c:v>
                </c:pt>
                <c:pt idx="1">
                  <c:v>309</c:v>
                </c:pt>
              </c:numCache>
            </c:numRef>
          </c:val>
        </c:ser>
        <c:ser>
          <c:idx val="1"/>
          <c:order val="1"/>
          <c:tx>
            <c:strRef>
              <c:f>'10表 事業所数・従業者数の推移(民営)'!$R$29</c:f>
              <c:strCache>
                <c:ptCount val="1"/>
                <c:pt idx="0">
                  <c:v>第2次産業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ysClr val="window" lastClr="FFFFFF"/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'10表 事業所数・従業者数の推移(民営)'!$P$30:$P$31</c:f>
              <c:strCache>
                <c:ptCount val="2"/>
                <c:pt idx="0">
                  <c:v>平成26年</c:v>
                </c:pt>
                <c:pt idx="1">
                  <c:v>平成21年</c:v>
                </c:pt>
              </c:strCache>
            </c:strRef>
          </c:cat>
          <c:val>
            <c:numRef>
              <c:f>'10表 事業所数・従業者数の推移(民営)'!$R$30:$R$31</c:f>
              <c:numCache>
                <c:formatCode>General</c:formatCode>
                <c:ptCount val="2"/>
                <c:pt idx="0">
                  <c:v>17609</c:v>
                </c:pt>
                <c:pt idx="1">
                  <c:v>19033</c:v>
                </c:pt>
              </c:numCache>
            </c:numRef>
          </c:val>
        </c:ser>
        <c:ser>
          <c:idx val="2"/>
          <c:order val="2"/>
          <c:tx>
            <c:strRef>
              <c:f>'10表 事業所数・従業者数の推移(民営)'!$S$29</c:f>
              <c:strCache>
                <c:ptCount val="1"/>
                <c:pt idx="0">
                  <c:v>第3次産業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chemeClr val="bg1"/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'10表 事業所数・従業者数の推移(民営)'!$P$30:$P$31</c:f>
              <c:strCache>
                <c:ptCount val="2"/>
                <c:pt idx="0">
                  <c:v>平成26年</c:v>
                </c:pt>
                <c:pt idx="1">
                  <c:v>平成21年</c:v>
                </c:pt>
              </c:strCache>
            </c:strRef>
          </c:cat>
          <c:val>
            <c:numRef>
              <c:f>'10表 事業所数・従業者数の推移(民営)'!$S$30:$S$31</c:f>
              <c:numCache>
                <c:formatCode>General</c:formatCode>
                <c:ptCount val="2"/>
                <c:pt idx="0">
                  <c:v>25761</c:v>
                </c:pt>
                <c:pt idx="1">
                  <c:v>26230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32380800"/>
        <c:axId val="32382336"/>
      </c:barChart>
      <c:catAx>
        <c:axId val="323808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00"/>
            </a:pPr>
            <a:endParaRPr lang="ja-JP"/>
          </a:p>
        </c:txPr>
        <c:crossAx val="32382336"/>
        <c:crosses val="autoZero"/>
        <c:auto val="1"/>
        <c:lblAlgn val="ctr"/>
        <c:lblOffset val="100"/>
        <c:noMultiLvlLbl val="0"/>
      </c:catAx>
      <c:valAx>
        <c:axId val="32382336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crossAx val="32380800"/>
        <c:crosses val="autoZero"/>
        <c:crossBetween val="between"/>
        <c:majorUnit val="0.2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26511674533054"/>
          <c:y val="0.14036951227284386"/>
          <c:w val="0.60586818926516683"/>
          <c:h val="0.69850321814756833"/>
        </c:manualLayout>
      </c:layout>
      <c:radarChart>
        <c:radarStyle val="marker"/>
        <c:varyColors val="0"/>
        <c:ser>
          <c:idx val="0"/>
          <c:order val="0"/>
          <c:tx>
            <c:strRef>
              <c:f>'11表 産業大分類別事業所数構成比の全国・県比較(民営)'!$AE$62</c:f>
              <c:strCache>
                <c:ptCount val="1"/>
                <c:pt idx="0">
                  <c:v>全国</c:v>
                </c:pt>
              </c:strCache>
            </c:strRef>
          </c:tx>
          <c:spPr>
            <a:ln w="34925"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strRef>
              <c:f>'11表 産業大分類別事業所数構成比の全国・県比較(民営)'!$AD$63:$AD$75</c:f>
              <c:strCache>
                <c:ptCount val="13"/>
                <c:pt idx="0">
                  <c:v>　A～B 農林漁業</c:v>
                </c:pt>
                <c:pt idx="1">
                  <c:v>D 建設業</c:v>
                </c:pt>
                <c:pt idx="2">
                  <c:v>E 製造業</c:v>
                </c:pt>
                <c:pt idx="3">
                  <c:v>G 情報通信業</c:v>
                </c:pt>
                <c:pt idx="4">
                  <c:v>H 運輸業，郵便業</c:v>
                </c:pt>
                <c:pt idx="5">
                  <c:v>I 卸売業，小売業</c:v>
                </c:pt>
                <c:pt idx="6">
                  <c:v>J 金融業，保険業</c:v>
                </c:pt>
                <c:pt idx="7">
                  <c:v>K 不動産業，物品賃貸業</c:v>
                </c:pt>
                <c:pt idx="8">
                  <c:v>L 学術研究，
専門・技術サービス業</c:v>
                </c:pt>
                <c:pt idx="9">
                  <c:v>M 宿泊業，
飲食サービス業</c:v>
                </c:pt>
                <c:pt idx="10">
                  <c:v>N 生活関連
サービス業，
娯楽業</c:v>
                </c:pt>
                <c:pt idx="11">
                  <c:v>O 教育，学習支援業</c:v>
                </c:pt>
                <c:pt idx="12">
                  <c:v>P 医療，福祉</c:v>
                </c:pt>
              </c:strCache>
            </c:strRef>
          </c:cat>
          <c:val>
            <c:numRef>
              <c:f>'11表 産業大分類別事業所数構成比の全国・県比較(民営)'!$AE$63:$AE$75</c:f>
              <c:numCache>
                <c:formatCode>General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</c:ser>
        <c:ser>
          <c:idx val="1"/>
          <c:order val="1"/>
          <c:tx>
            <c:strRef>
              <c:f>'11表 産業大分類別事業所数構成比の全国・県比較(民営)'!$AF$62</c:f>
              <c:strCache>
                <c:ptCount val="1"/>
                <c:pt idx="0">
                  <c:v>栃木県</c:v>
                </c:pt>
              </c:strCache>
            </c:strRef>
          </c:tx>
          <c:spPr>
            <a:ln w="444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'11表 産業大分類別事業所数構成比の全国・県比較(民営)'!$AD$63:$AD$75</c:f>
              <c:strCache>
                <c:ptCount val="13"/>
                <c:pt idx="0">
                  <c:v>　A～B 農林漁業</c:v>
                </c:pt>
                <c:pt idx="1">
                  <c:v>D 建設業</c:v>
                </c:pt>
                <c:pt idx="2">
                  <c:v>E 製造業</c:v>
                </c:pt>
                <c:pt idx="3">
                  <c:v>G 情報通信業</c:v>
                </c:pt>
                <c:pt idx="4">
                  <c:v>H 運輸業，郵便業</c:v>
                </c:pt>
                <c:pt idx="5">
                  <c:v>I 卸売業，小売業</c:v>
                </c:pt>
                <c:pt idx="6">
                  <c:v>J 金融業，保険業</c:v>
                </c:pt>
                <c:pt idx="7">
                  <c:v>K 不動産業，物品賃貸業</c:v>
                </c:pt>
                <c:pt idx="8">
                  <c:v>L 学術研究，
専門・技術サービス業</c:v>
                </c:pt>
                <c:pt idx="9">
                  <c:v>M 宿泊業，
飲食サービス業</c:v>
                </c:pt>
                <c:pt idx="10">
                  <c:v>N 生活関連
サービス業，
娯楽業</c:v>
                </c:pt>
                <c:pt idx="11">
                  <c:v>O 教育，学習支援業</c:v>
                </c:pt>
                <c:pt idx="12">
                  <c:v>P 医療，福祉</c:v>
                </c:pt>
              </c:strCache>
            </c:strRef>
          </c:cat>
          <c:val>
            <c:numRef>
              <c:f>'11表 産業大分類別事業所数構成比の全国・県比較(民営)'!$AF$63:$AF$75</c:f>
              <c:numCache>
                <c:formatCode>General</c:formatCode>
                <c:ptCount val="13"/>
                <c:pt idx="0">
                  <c:v>1.1000000000000001</c:v>
                </c:pt>
                <c:pt idx="1">
                  <c:v>1.2</c:v>
                </c:pt>
                <c:pt idx="2">
                  <c:v>1.3</c:v>
                </c:pt>
                <c:pt idx="3">
                  <c:v>0.5</c:v>
                </c:pt>
                <c:pt idx="4">
                  <c:v>1</c:v>
                </c:pt>
                <c:pt idx="5">
                  <c:v>1</c:v>
                </c:pt>
                <c:pt idx="6">
                  <c:v>0.9</c:v>
                </c:pt>
                <c:pt idx="7">
                  <c:v>0.8</c:v>
                </c:pt>
                <c:pt idx="8">
                  <c:v>0.8</c:v>
                </c:pt>
                <c:pt idx="9">
                  <c:v>1</c:v>
                </c:pt>
                <c:pt idx="10">
                  <c:v>1.1000000000000001</c:v>
                </c:pt>
                <c:pt idx="11">
                  <c:v>1</c:v>
                </c:pt>
                <c:pt idx="12">
                  <c:v>0.9</c:v>
                </c:pt>
              </c:numCache>
            </c:numRef>
          </c:val>
        </c:ser>
        <c:ser>
          <c:idx val="2"/>
          <c:order val="2"/>
          <c:tx>
            <c:strRef>
              <c:f>'11表 産業大分類別事業所数構成比の全国・県比較(民営)'!$AG$62</c:f>
              <c:strCache>
                <c:ptCount val="1"/>
                <c:pt idx="0">
                  <c:v>鹿沼市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'11表 産業大分類別事業所数構成比の全国・県比較(民営)'!$AD$63:$AD$75</c:f>
              <c:strCache>
                <c:ptCount val="13"/>
                <c:pt idx="0">
                  <c:v>　A～B 農林漁業</c:v>
                </c:pt>
                <c:pt idx="1">
                  <c:v>D 建設業</c:v>
                </c:pt>
                <c:pt idx="2">
                  <c:v>E 製造業</c:v>
                </c:pt>
                <c:pt idx="3">
                  <c:v>G 情報通信業</c:v>
                </c:pt>
                <c:pt idx="4">
                  <c:v>H 運輸業，郵便業</c:v>
                </c:pt>
                <c:pt idx="5">
                  <c:v>I 卸売業，小売業</c:v>
                </c:pt>
                <c:pt idx="6">
                  <c:v>J 金融業，保険業</c:v>
                </c:pt>
                <c:pt idx="7">
                  <c:v>K 不動産業，物品賃貸業</c:v>
                </c:pt>
                <c:pt idx="8">
                  <c:v>L 学術研究，
専門・技術サービス業</c:v>
                </c:pt>
                <c:pt idx="9">
                  <c:v>M 宿泊業，
飲食サービス業</c:v>
                </c:pt>
                <c:pt idx="10">
                  <c:v>N 生活関連
サービス業，
娯楽業</c:v>
                </c:pt>
                <c:pt idx="11">
                  <c:v>O 教育，学習支援業</c:v>
                </c:pt>
                <c:pt idx="12">
                  <c:v>P 医療，福祉</c:v>
                </c:pt>
              </c:strCache>
            </c:strRef>
          </c:cat>
          <c:val>
            <c:numRef>
              <c:f>'11表 産業大分類別事業所数構成比の全国・県比較(民営)'!$AG$63:$AG$75</c:f>
              <c:numCache>
                <c:formatCode>General</c:formatCode>
                <c:ptCount val="13"/>
                <c:pt idx="0">
                  <c:v>1</c:v>
                </c:pt>
                <c:pt idx="1">
                  <c:v>1.4</c:v>
                </c:pt>
                <c:pt idx="2">
                  <c:v>2.1</c:v>
                </c:pt>
                <c:pt idx="3">
                  <c:v>0.3</c:v>
                </c:pt>
                <c:pt idx="4">
                  <c:v>1.4</c:v>
                </c:pt>
                <c:pt idx="5">
                  <c:v>0.9</c:v>
                </c:pt>
                <c:pt idx="6">
                  <c:v>0.7</c:v>
                </c:pt>
                <c:pt idx="7">
                  <c:v>0.6</c:v>
                </c:pt>
                <c:pt idx="8">
                  <c:v>0.8</c:v>
                </c:pt>
                <c:pt idx="9">
                  <c:v>0.7</c:v>
                </c:pt>
                <c:pt idx="10">
                  <c:v>1</c:v>
                </c:pt>
                <c:pt idx="11">
                  <c:v>0.6</c:v>
                </c:pt>
                <c:pt idx="12">
                  <c:v>0.8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521024"/>
        <c:axId val="33531008"/>
      </c:radarChart>
      <c:catAx>
        <c:axId val="33521024"/>
        <c:scaling>
          <c:orientation val="minMax"/>
        </c:scaling>
        <c:delete val="0"/>
        <c:axPos val="b"/>
        <c:majorGridlines>
          <c:spPr>
            <a:ln>
              <a:solidFill>
                <a:schemeClr val="tx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33531008"/>
        <c:crosses val="autoZero"/>
        <c:auto val="0"/>
        <c:lblAlgn val="ctr"/>
        <c:lblOffset val="100"/>
        <c:noMultiLvlLbl val="0"/>
      </c:catAx>
      <c:valAx>
        <c:axId val="33531008"/>
        <c:scaling>
          <c:orientation val="minMax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numFmt formatCode="General" sourceLinked="1"/>
        <c:majorTickMark val="cross"/>
        <c:minorTickMark val="none"/>
        <c:tickLblPos val="nextTo"/>
        <c:spPr>
          <a:ln>
            <a:solidFill>
              <a:schemeClr val="tx1"/>
            </a:solidFill>
          </a:ln>
        </c:spPr>
        <c:crossAx val="335210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491796976082221"/>
          <c:y val="0.86423381112837616"/>
          <c:w val="0.12656256700306823"/>
          <c:h val="0.10922569268641869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4</xdr:row>
      <xdr:rowOff>76200</xdr:rowOff>
    </xdr:from>
    <xdr:to>
      <xdr:col>8</xdr:col>
      <xdr:colOff>1733550</xdr:colOff>
      <xdr:row>31</xdr:row>
      <xdr:rowOff>142875</xdr:rowOff>
    </xdr:to>
    <xdr:grpSp>
      <xdr:nvGrpSpPr>
        <xdr:cNvPr id="541721" name="グループ化 6"/>
        <xdr:cNvGrpSpPr>
          <a:grpSpLocks/>
        </xdr:cNvGrpSpPr>
      </xdr:nvGrpSpPr>
      <xdr:grpSpPr bwMode="auto">
        <a:xfrm>
          <a:off x="114300" y="952500"/>
          <a:ext cx="6496050" cy="4305300"/>
          <a:chOff x="742947" y="676275"/>
          <a:chExt cx="5191129" cy="4095750"/>
        </a:xfrm>
      </xdr:grpSpPr>
      <xdr:graphicFrame macro="">
        <xdr:nvGraphicFramePr>
          <xdr:cNvPr id="541722" name="グラフ 4"/>
          <xdr:cNvGraphicFramePr>
            <a:graphicFrameLocks/>
          </xdr:cNvGraphicFramePr>
        </xdr:nvGraphicFramePr>
        <xdr:xfrm>
          <a:off x="809626" y="676275"/>
          <a:ext cx="5124450" cy="40957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正方形/長方形 3"/>
          <xdr:cNvSpPr/>
        </xdr:nvSpPr>
        <xdr:spPr>
          <a:xfrm>
            <a:off x="742947" y="1047792"/>
            <a:ext cx="517591" cy="906139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5" name="正方形/長方形 4"/>
          <xdr:cNvSpPr/>
        </xdr:nvSpPr>
        <xdr:spPr>
          <a:xfrm>
            <a:off x="5165302" y="2769457"/>
            <a:ext cx="517591" cy="1857586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6" name="テキスト ボックス 5"/>
          <xdr:cNvSpPr txBox="1"/>
        </xdr:nvSpPr>
        <xdr:spPr>
          <a:xfrm>
            <a:off x="811452" y="785012"/>
            <a:ext cx="357746" cy="22653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b" anchorCtr="0"/>
          <a:lstStyle/>
          <a:p>
            <a:pPr algn="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（所）</a:t>
            </a:r>
          </a:p>
        </xdr:txBody>
      </xdr:sp>
      <xdr:sp macro="" textlink="">
        <xdr:nvSpPr>
          <xdr:cNvPr id="7" name="テキスト ボックス 6"/>
          <xdr:cNvSpPr txBox="1"/>
        </xdr:nvSpPr>
        <xdr:spPr>
          <a:xfrm>
            <a:off x="5249030" y="785012"/>
            <a:ext cx="327300" cy="20841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b" anchorCtr="0"/>
          <a:lstStyle/>
          <a:p>
            <a:pPr algn="l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（人）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133350</xdr:rowOff>
    </xdr:from>
    <xdr:to>
      <xdr:col>8</xdr:col>
      <xdr:colOff>1685925</xdr:colOff>
      <xdr:row>20</xdr:row>
      <xdr:rowOff>57150</xdr:rowOff>
    </xdr:to>
    <xdr:grpSp>
      <xdr:nvGrpSpPr>
        <xdr:cNvPr id="207415" name="グループ化 1"/>
        <xdr:cNvGrpSpPr>
          <a:grpSpLocks/>
        </xdr:cNvGrpSpPr>
      </xdr:nvGrpSpPr>
      <xdr:grpSpPr bwMode="auto">
        <a:xfrm>
          <a:off x="0" y="647700"/>
          <a:ext cx="6562725" cy="5086350"/>
          <a:chOff x="0" y="6105525"/>
          <a:chExt cx="6562716" cy="5087775"/>
        </a:xfrm>
      </xdr:grpSpPr>
      <xdr:sp macro="" textlink="">
        <xdr:nvSpPr>
          <xdr:cNvPr id="9" name="正方形/長方形 8"/>
          <xdr:cNvSpPr/>
        </xdr:nvSpPr>
        <xdr:spPr bwMode="auto">
          <a:xfrm>
            <a:off x="1562098" y="6105525"/>
            <a:ext cx="3457570" cy="381107"/>
          </a:xfrm>
          <a:prstGeom prst="rect">
            <a:avLst/>
          </a:prstGeom>
          <a:ln>
            <a:noFill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>
              <a:lnSpc>
                <a:spcPts val="2000"/>
              </a:lnSpc>
            </a:pPr>
            <a:r>
              <a:rPr kumimoji="1" lang="en-US" altLang="ja-JP" sz="1400">
                <a:latin typeface="ＭＳ Ｐ明朝" panose="02020600040205080304" pitchFamily="18" charset="-128"/>
                <a:ea typeface="ＭＳ Ｐ明朝" panose="02020600040205080304" pitchFamily="18" charset="-128"/>
              </a:rPr>
              <a:t>10</a:t>
            </a:r>
            <a:r>
              <a:rPr kumimoji="1" lang="ja-JP" altLang="en-US" sz="1400">
                <a:latin typeface="ＭＳ Ｐ明朝" panose="02020600040205080304" pitchFamily="18" charset="-128"/>
                <a:ea typeface="ＭＳ Ｐ明朝" panose="02020600040205080304" pitchFamily="18" charset="-128"/>
              </a:rPr>
              <a:t>表　事業所数・従業者数の推移（民営）</a:t>
            </a:r>
          </a:p>
        </xdr:txBody>
      </xdr:sp>
      <xdr:graphicFrame macro="">
        <xdr:nvGraphicFramePr>
          <xdr:cNvPr id="207417" name="グラフ 5"/>
          <xdr:cNvGraphicFramePr>
            <a:graphicFrameLocks/>
          </xdr:cNvGraphicFramePr>
        </xdr:nvGraphicFramePr>
        <xdr:xfrm>
          <a:off x="142909" y="6497393"/>
          <a:ext cx="6419807" cy="216304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12" name="テキスト ボックス 11"/>
          <xdr:cNvSpPr txBox="1"/>
        </xdr:nvSpPr>
        <xdr:spPr bwMode="auto">
          <a:xfrm>
            <a:off x="0" y="6467576"/>
            <a:ext cx="819149" cy="2667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50"/>
              <a:t>事業所数</a:t>
            </a:r>
          </a:p>
        </xdr:txBody>
      </xdr:sp>
      <xdr:sp macro="" textlink="">
        <xdr:nvSpPr>
          <xdr:cNvPr id="13" name="テキスト ボックス 12"/>
          <xdr:cNvSpPr txBox="1"/>
        </xdr:nvSpPr>
        <xdr:spPr bwMode="auto">
          <a:xfrm>
            <a:off x="0" y="8982881"/>
            <a:ext cx="819149" cy="2667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50"/>
              <a:t>従業者数</a:t>
            </a:r>
          </a:p>
        </xdr:txBody>
      </xdr:sp>
      <xdr:cxnSp macro="">
        <xdr:nvCxnSpPr>
          <xdr:cNvPr id="14" name="直線矢印コネクタ 13"/>
          <xdr:cNvCxnSpPr/>
        </xdr:nvCxnSpPr>
        <xdr:spPr bwMode="auto">
          <a:xfrm flipH="1">
            <a:off x="866774" y="6658130"/>
            <a:ext cx="209550" cy="133387"/>
          </a:xfrm>
          <a:prstGeom prst="straightConnector1">
            <a:avLst/>
          </a:prstGeom>
          <a:ln w="19050">
            <a:solidFill>
              <a:sysClr val="windowText" lastClr="00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直線矢印コネクタ 14"/>
          <xdr:cNvCxnSpPr/>
        </xdr:nvCxnSpPr>
        <xdr:spPr bwMode="auto">
          <a:xfrm flipH="1">
            <a:off x="866774" y="7572786"/>
            <a:ext cx="257175" cy="209609"/>
          </a:xfrm>
          <a:prstGeom prst="straightConnector1">
            <a:avLst/>
          </a:prstGeom>
          <a:ln w="19050">
            <a:solidFill>
              <a:sysClr val="windowText" lastClr="00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aphicFrame macro="">
        <xdr:nvGraphicFramePr>
          <xdr:cNvPr id="207422" name="グラフ 5"/>
          <xdr:cNvGraphicFramePr>
            <a:graphicFrameLocks/>
          </xdr:cNvGraphicFramePr>
        </xdr:nvGraphicFramePr>
        <xdr:xfrm>
          <a:off x="142875" y="9029700"/>
          <a:ext cx="6419806" cy="21636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cxnSp macro="">
        <xdr:nvCxnSpPr>
          <xdr:cNvPr id="19" name="直線矢印コネクタ 18"/>
          <xdr:cNvCxnSpPr/>
        </xdr:nvCxnSpPr>
        <xdr:spPr bwMode="auto">
          <a:xfrm flipH="1">
            <a:off x="876299" y="10107146"/>
            <a:ext cx="209550" cy="181026"/>
          </a:xfrm>
          <a:prstGeom prst="straightConnector1">
            <a:avLst/>
          </a:prstGeom>
          <a:ln w="19050">
            <a:solidFill>
              <a:sysClr val="windowText" lastClr="00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直線矢印コネクタ 19"/>
          <xdr:cNvCxnSpPr/>
        </xdr:nvCxnSpPr>
        <xdr:spPr bwMode="auto">
          <a:xfrm flipH="1">
            <a:off x="866774" y="9163907"/>
            <a:ext cx="219075" cy="190553"/>
          </a:xfrm>
          <a:prstGeom prst="straightConnector1">
            <a:avLst/>
          </a:prstGeom>
          <a:ln w="19050">
            <a:solidFill>
              <a:sysClr val="windowText" lastClr="00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449368</xdr:colOff>
      <xdr:row>30</xdr:row>
      <xdr:rowOff>162137</xdr:rowOff>
    </xdr:from>
    <xdr:to>
      <xdr:col>9</xdr:col>
      <xdr:colOff>451390</xdr:colOff>
      <xdr:row>33</xdr:row>
      <xdr:rowOff>61383</xdr:rowOff>
    </xdr:to>
    <xdr:sp macro="" textlink="">
      <xdr:nvSpPr>
        <xdr:cNvPr id="3" name="正方形/長方形 2"/>
        <xdr:cNvSpPr/>
      </xdr:nvSpPr>
      <xdr:spPr bwMode="auto">
        <a:xfrm>
          <a:off x="3116368" y="5750137"/>
          <a:ext cx="3356939" cy="40724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square" lIns="18288" tIns="0" rIns="0" bIns="0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＝　</a:t>
          </a:r>
          <a:r>
            <a:rPr lang="ja-JP" altLang="en-US" sz="1050" u="sng">
              <a:latin typeface="ＭＳ Ｐ明朝" panose="02020600040205080304" pitchFamily="18" charset="-128"/>
              <a:ea typeface="ＭＳ Ｐ明朝" panose="02020600040205080304" pitchFamily="18" charset="-128"/>
            </a:rPr>
            <a:t>鹿沼市の産業別事業所数の全産業に占める割合</a:t>
          </a:r>
          <a:endParaRPr lang="en-US" altLang="ja-JP" sz="1050" u="sng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5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　　全国</a:t>
          </a:r>
          <a:r>
            <a:rPr lang="ja-JP" altLang="ja-JP" sz="105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の産業別事業所数の全産業に占める割合</a:t>
          </a:r>
          <a:endParaRPr lang="ja-JP" altLang="ja-JP" sz="1050"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endParaRPr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endParaRPr 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0</xdr:col>
      <xdr:colOff>28575</xdr:colOff>
      <xdr:row>3</xdr:row>
      <xdr:rowOff>180975</xdr:rowOff>
    </xdr:from>
    <xdr:to>
      <xdr:col>10</xdr:col>
      <xdr:colOff>0</xdr:colOff>
      <xdr:row>28</xdr:row>
      <xdr:rowOff>95250</xdr:rowOff>
    </xdr:to>
    <xdr:graphicFrame macro="">
      <xdr:nvGraphicFramePr>
        <xdr:cNvPr id="338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22"/>
  <sheetViews>
    <sheetView tabSelected="1" view="pageBreakPreview" topLeftCell="A3" zoomScaleNormal="100" zoomScaleSheetLayoutView="100" workbookViewId="0">
      <selection activeCell="A3" sqref="A3"/>
    </sheetView>
  </sheetViews>
  <sheetFormatPr defaultColWidth="8.85546875" defaultRowHeight="13.5"/>
  <cols>
    <col min="1" max="1" width="9.28515625" style="43" customWidth="1"/>
    <col min="2" max="2" width="1.7109375" style="43" customWidth="1"/>
    <col min="3" max="3" width="46.85546875" style="43" customWidth="1"/>
    <col min="4" max="4" width="13.28515625" style="43" customWidth="1"/>
    <col min="5" max="6" width="8.85546875" style="43"/>
    <col min="7" max="7" width="14.140625" style="43" customWidth="1"/>
    <col min="8" max="16384" width="8.85546875" style="43"/>
  </cols>
  <sheetData>
    <row r="6" spans="1:8" ht="28.5">
      <c r="A6" s="77"/>
      <c r="B6" s="77"/>
      <c r="C6" s="77"/>
      <c r="D6" s="78" t="s">
        <v>151</v>
      </c>
    </row>
    <row r="9" spans="1:8" ht="33.6" customHeight="1"/>
    <row r="13" spans="1:8" ht="19.149999999999999" customHeight="1"/>
    <row r="14" spans="1:8" ht="19.149999999999999" customHeight="1"/>
    <row r="15" spans="1:8" ht="18" customHeight="1">
      <c r="A15" s="79"/>
      <c r="B15" s="80"/>
      <c r="C15" s="81"/>
      <c r="D15" s="81"/>
      <c r="E15" s="120"/>
      <c r="F15" s="81"/>
      <c r="G15" s="82"/>
    </row>
    <row r="16" spans="1:8" ht="18" customHeight="1">
      <c r="A16" s="79"/>
      <c r="B16" s="80"/>
      <c r="C16" s="81"/>
      <c r="D16" s="81"/>
      <c r="E16" s="120"/>
      <c r="F16" s="83"/>
      <c r="H16" s="81"/>
    </row>
    <row r="17" spans="1:9" ht="18" customHeight="1">
      <c r="A17" s="79"/>
      <c r="B17" s="80"/>
      <c r="C17" s="81"/>
      <c r="D17" s="81"/>
      <c r="E17" s="120"/>
      <c r="F17" s="83"/>
      <c r="G17" s="81"/>
      <c r="H17" s="82"/>
    </row>
    <row r="18" spans="1:9" ht="18" customHeight="1">
      <c r="A18" s="79"/>
      <c r="B18" s="80"/>
      <c r="C18" s="81"/>
      <c r="D18" s="81"/>
      <c r="E18" s="120"/>
      <c r="F18" s="83"/>
      <c r="H18" s="81"/>
    </row>
    <row r="19" spans="1:9" ht="19.149999999999999" customHeight="1">
      <c r="A19" s="79"/>
      <c r="B19" s="80"/>
      <c r="C19" s="81"/>
      <c r="D19" s="81"/>
      <c r="E19" s="82"/>
      <c r="H19" s="81"/>
      <c r="I19" s="82"/>
    </row>
    <row r="20" spans="1:9" ht="19.149999999999999" customHeight="1">
      <c r="A20" s="79"/>
      <c r="B20" s="80"/>
      <c r="C20" s="81"/>
      <c r="D20" s="81"/>
      <c r="E20" s="82"/>
    </row>
    <row r="21" spans="1:9" ht="19.149999999999999" customHeight="1">
      <c r="A21" s="79"/>
      <c r="B21" s="80"/>
      <c r="C21" s="81"/>
      <c r="D21" s="81"/>
      <c r="E21" s="82"/>
    </row>
    <row r="22" spans="1:9" ht="19.149999999999999" customHeight="1"/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7"/>
  <sheetViews>
    <sheetView view="pageBreakPreview" zoomScaleNormal="100" zoomScaleSheetLayoutView="100" workbookViewId="0">
      <selection sqref="A1:I1"/>
    </sheetView>
  </sheetViews>
  <sheetFormatPr defaultColWidth="8.85546875" defaultRowHeight="13.5"/>
  <cols>
    <col min="1" max="1" width="8.85546875" style="43"/>
    <col min="2" max="2" width="11.140625" style="43" customWidth="1"/>
    <col min="3" max="8" width="8.85546875" style="43"/>
    <col min="9" max="9" width="27.7109375" style="43" customWidth="1"/>
    <col min="10" max="10" width="15.140625" style="43" customWidth="1"/>
    <col min="11" max="16384" width="8.85546875" style="43"/>
  </cols>
  <sheetData>
    <row r="1" spans="1:10" ht="28.5">
      <c r="A1" s="278" t="s">
        <v>234</v>
      </c>
      <c r="B1" s="278"/>
      <c r="C1" s="278"/>
      <c r="D1" s="278"/>
      <c r="E1" s="278"/>
      <c r="F1" s="278"/>
      <c r="G1" s="278"/>
      <c r="H1" s="278"/>
      <c r="I1" s="278"/>
      <c r="J1" s="42"/>
    </row>
    <row r="20" spans="4:9" ht="9.75" customHeight="1"/>
    <row r="21" spans="4:9" hidden="1"/>
    <row r="22" spans="4:9" hidden="1"/>
    <row r="31" spans="4:9" ht="13.5" customHeight="1">
      <c r="D31" s="236"/>
      <c r="E31" s="236"/>
      <c r="F31" s="236"/>
      <c r="G31" s="236"/>
      <c r="H31" s="236"/>
      <c r="I31" s="236"/>
    </row>
    <row r="33" spans="1:19">
      <c r="A33" s="262" t="s">
        <v>230</v>
      </c>
    </row>
    <row r="37" spans="1:19">
      <c r="A37" s="45"/>
      <c r="B37" s="45"/>
      <c r="C37" s="45"/>
      <c r="D37" s="45"/>
      <c r="E37" s="45"/>
      <c r="F37" s="45"/>
      <c r="G37" s="45"/>
      <c r="H37" s="45"/>
      <c r="I37" s="45"/>
    </row>
    <row r="43" spans="1:19">
      <c r="M43" s="43" t="s">
        <v>237</v>
      </c>
      <c r="Q43" s="43" t="s">
        <v>238</v>
      </c>
    </row>
    <row r="44" spans="1:19">
      <c r="M44" s="43" t="s">
        <v>240</v>
      </c>
      <c r="N44" s="43" t="s">
        <v>241</v>
      </c>
      <c r="O44" s="43" t="s">
        <v>242</v>
      </c>
      <c r="Q44" s="43" t="s">
        <v>240</v>
      </c>
      <c r="R44" s="43" t="s">
        <v>241</v>
      </c>
      <c r="S44" s="43" t="s">
        <v>242</v>
      </c>
    </row>
    <row r="45" spans="1:19">
      <c r="B45" s="46"/>
      <c r="C45" s="43" t="s">
        <v>111</v>
      </c>
      <c r="D45" s="43" t="s">
        <v>112</v>
      </c>
      <c r="E45" s="43" t="s">
        <v>113</v>
      </c>
      <c r="F45" s="43" t="s">
        <v>114</v>
      </c>
      <c r="G45" s="43" t="s">
        <v>115</v>
      </c>
      <c r="H45" s="43" t="s">
        <v>116</v>
      </c>
      <c r="L45" s="43" t="s">
        <v>239</v>
      </c>
      <c r="M45" s="43">
        <v>29</v>
      </c>
      <c r="N45" s="43">
        <v>1521</v>
      </c>
      <c r="O45" s="43">
        <v>3266</v>
      </c>
      <c r="P45" s="43" t="s">
        <v>239</v>
      </c>
      <c r="Q45" s="43">
        <v>338</v>
      </c>
      <c r="R45" s="43">
        <v>17609</v>
      </c>
      <c r="S45" s="43">
        <v>25761</v>
      </c>
    </row>
    <row r="46" spans="1:19">
      <c r="A46" s="47"/>
      <c r="B46" s="47" t="s">
        <v>0</v>
      </c>
      <c r="C46" s="48">
        <v>6105</v>
      </c>
      <c r="D46" s="48">
        <v>5736</v>
      </c>
      <c r="E46" s="48">
        <v>5264</v>
      </c>
      <c r="F46" s="48">
        <v>5269</v>
      </c>
      <c r="G46" s="191">
        <v>4855</v>
      </c>
      <c r="H46" s="48">
        <v>4816</v>
      </c>
      <c r="L46" s="48" t="s">
        <v>236</v>
      </c>
      <c r="M46" s="43">
        <v>34</v>
      </c>
      <c r="N46" s="43">
        <v>1678</v>
      </c>
      <c r="O46" s="43">
        <v>3557</v>
      </c>
      <c r="P46" s="48" t="s">
        <v>236</v>
      </c>
      <c r="Q46" s="43">
        <v>309</v>
      </c>
      <c r="R46" s="43">
        <v>19033</v>
      </c>
      <c r="S46" s="43">
        <v>26230</v>
      </c>
    </row>
    <row r="47" spans="1:19">
      <c r="B47" s="43" t="s">
        <v>117</v>
      </c>
      <c r="C47" s="48">
        <v>49306</v>
      </c>
      <c r="D47" s="49">
        <v>47511</v>
      </c>
      <c r="E47" s="49">
        <v>46040</v>
      </c>
      <c r="F47" s="48">
        <v>45572</v>
      </c>
      <c r="G47" s="191">
        <v>41741</v>
      </c>
      <c r="H47" s="48">
        <v>43708</v>
      </c>
      <c r="K47" s="48"/>
      <c r="M47" s="279"/>
      <c r="N47" s="46"/>
      <c r="O47" s="48"/>
      <c r="P47" s="48"/>
      <c r="Q47" s="48"/>
      <c r="R47" s="48"/>
      <c r="S47" s="50"/>
    </row>
    <row r="48" spans="1:19">
      <c r="C48" s="48"/>
      <c r="D48" s="48"/>
      <c r="E48" s="48"/>
      <c r="F48" s="48"/>
      <c r="G48" s="49"/>
      <c r="H48" s="48"/>
      <c r="I48" s="48"/>
      <c r="M48" s="279"/>
      <c r="N48" s="46"/>
      <c r="Q48" s="48"/>
      <c r="R48" s="48"/>
      <c r="S48" s="51"/>
    </row>
    <row r="49" spans="2:20">
      <c r="N49" s="46"/>
      <c r="O49" s="48"/>
      <c r="P49" s="48"/>
      <c r="Q49" s="48"/>
      <c r="R49" s="48"/>
      <c r="S49" s="48"/>
      <c r="T49" s="48"/>
    </row>
    <row r="50" spans="2:20">
      <c r="B50" s="46"/>
      <c r="D50" s="48"/>
      <c r="E50" s="48"/>
      <c r="F50" s="48"/>
      <c r="G50" s="51"/>
      <c r="O50" s="48"/>
      <c r="P50" s="48"/>
      <c r="Q50" s="48"/>
      <c r="R50" s="48"/>
      <c r="S50" s="51"/>
      <c r="T50" s="48"/>
    </row>
    <row r="51" spans="2:20">
      <c r="B51" s="46"/>
      <c r="C51" s="52"/>
      <c r="D51" s="52"/>
      <c r="E51" s="52"/>
      <c r="F51" s="52"/>
      <c r="G51" s="52"/>
      <c r="H51" s="48"/>
      <c r="N51" s="46"/>
      <c r="O51" s="48"/>
      <c r="P51" s="48"/>
      <c r="Q51" s="48"/>
      <c r="R51" s="48"/>
      <c r="S51" s="51"/>
    </row>
    <row r="52" spans="2:20">
      <c r="C52" s="43" t="s">
        <v>109</v>
      </c>
      <c r="D52" s="43" t="s">
        <v>110</v>
      </c>
      <c r="N52" s="46"/>
      <c r="P52" s="48"/>
      <c r="Q52" s="48"/>
      <c r="R52" s="48"/>
      <c r="S52" s="51"/>
    </row>
    <row r="53" spans="2:20">
      <c r="B53" s="47" t="s">
        <v>0</v>
      </c>
      <c r="C53" s="48">
        <v>5999</v>
      </c>
      <c r="D53" s="48">
        <v>6230</v>
      </c>
      <c r="N53" s="46"/>
      <c r="O53" s="52"/>
      <c r="P53" s="52"/>
      <c r="Q53" s="52"/>
      <c r="R53" s="52"/>
      <c r="S53" s="52"/>
      <c r="T53" s="48"/>
    </row>
    <row r="54" spans="2:20">
      <c r="B54" s="43" t="s">
        <v>117</v>
      </c>
      <c r="C54" s="48">
        <v>42898</v>
      </c>
      <c r="D54" s="48">
        <v>48400</v>
      </c>
    </row>
    <row r="59" spans="2:20">
      <c r="B59"/>
      <c r="C59"/>
      <c r="D59"/>
      <c r="E59"/>
    </row>
    <row r="60" spans="2:20">
      <c r="B60"/>
      <c r="C60"/>
      <c r="D60"/>
      <c r="E60"/>
    </row>
    <row r="61" spans="2:20">
      <c r="B61"/>
      <c r="C61"/>
      <c r="D61"/>
      <c r="E61"/>
    </row>
    <row r="62" spans="2:20">
      <c r="B62"/>
      <c r="C62"/>
      <c r="D62"/>
      <c r="E62"/>
    </row>
    <row r="63" spans="2:20">
      <c r="B63"/>
      <c r="C63"/>
      <c r="D63"/>
      <c r="E63"/>
    </row>
    <row r="64" spans="2:20">
      <c r="B64"/>
      <c r="C64"/>
      <c r="D64"/>
      <c r="E64"/>
    </row>
    <row r="65" spans="2:5">
      <c r="B65"/>
      <c r="C65"/>
      <c r="D65"/>
      <c r="E65"/>
    </row>
    <row r="66" spans="2:5">
      <c r="B66"/>
      <c r="C66"/>
      <c r="D66"/>
      <c r="E66"/>
    </row>
    <row r="67" spans="2:5">
      <c r="B67"/>
      <c r="C67"/>
      <c r="D67"/>
      <c r="E67"/>
    </row>
    <row r="68" spans="2:5">
      <c r="B68"/>
      <c r="C68"/>
      <c r="D68"/>
      <c r="E68"/>
    </row>
    <row r="69" spans="2:5">
      <c r="B69"/>
      <c r="C69"/>
      <c r="D69"/>
      <c r="E69"/>
    </row>
    <row r="70" spans="2:5">
      <c r="B70"/>
      <c r="C70"/>
      <c r="D70"/>
      <c r="E70"/>
    </row>
    <row r="71" spans="2:5">
      <c r="B71"/>
      <c r="C71"/>
      <c r="D71"/>
      <c r="E71"/>
    </row>
    <row r="72" spans="2:5">
      <c r="B72"/>
      <c r="C72"/>
      <c r="D72"/>
      <c r="E72"/>
    </row>
    <row r="73" spans="2:5">
      <c r="B73"/>
      <c r="C73"/>
      <c r="D73"/>
      <c r="E73"/>
    </row>
    <row r="74" spans="2:5">
      <c r="B74"/>
      <c r="C74"/>
      <c r="D74"/>
      <c r="E74"/>
    </row>
    <row r="75" spans="2:5">
      <c r="B75"/>
      <c r="C75"/>
      <c r="D75"/>
      <c r="E75"/>
    </row>
    <row r="76" spans="2:5">
      <c r="B76"/>
      <c r="C76"/>
      <c r="D76"/>
      <c r="E76"/>
    </row>
    <row r="77" spans="2:5">
      <c r="B77"/>
      <c r="C77"/>
      <c r="D77"/>
      <c r="E77"/>
    </row>
  </sheetData>
  <mergeCells count="2">
    <mergeCell ref="A1:I1"/>
    <mergeCell ref="M47:M48"/>
  </mergeCells>
  <phoneticPr fontId="2"/>
  <printOptions horizontalCentered="1"/>
  <pageMargins left="0.70866141732283472" right="0.70866141732283472" top="1.1417322834645669" bottom="0.74803149606299213" header="0.31496062992125984" footer="0.31496062992125984"/>
  <pageSetup paperSize="9" scale="8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T62"/>
  <sheetViews>
    <sheetView view="pageBreakPreview" zoomScaleNormal="100" zoomScaleSheetLayoutView="100" workbookViewId="0"/>
  </sheetViews>
  <sheetFormatPr defaultColWidth="8.85546875" defaultRowHeight="13.5"/>
  <cols>
    <col min="1" max="1" width="8.85546875" style="43"/>
    <col min="2" max="2" width="11.140625" style="43" customWidth="1"/>
    <col min="3" max="8" width="8.85546875" style="43"/>
    <col min="9" max="9" width="27.7109375" style="43" customWidth="1"/>
    <col min="10" max="10" width="15.140625" style="43" customWidth="1"/>
    <col min="11" max="16384" width="8.85546875" style="43"/>
  </cols>
  <sheetData>
    <row r="7" spans="2:2">
      <c r="B7" s="236"/>
    </row>
    <row r="17" spans="1:19" ht="58.15" customHeight="1">
      <c r="B17" s="44"/>
      <c r="C17" s="44"/>
      <c r="D17" s="44"/>
      <c r="E17" s="44"/>
      <c r="F17" s="44"/>
      <c r="G17" s="44"/>
      <c r="H17" s="44"/>
      <c r="I17" s="44"/>
    </row>
    <row r="18" spans="1:19" ht="58.15" customHeight="1">
      <c r="B18" s="44"/>
      <c r="C18" s="44"/>
      <c r="D18" s="44"/>
      <c r="E18" s="44"/>
      <c r="F18" s="44"/>
      <c r="G18" s="44"/>
      <c r="H18" s="44"/>
      <c r="I18" s="44"/>
    </row>
    <row r="19" spans="1:19" ht="58.15" customHeight="1">
      <c r="B19" s="44"/>
      <c r="C19" s="44"/>
      <c r="D19" s="44"/>
      <c r="E19" s="44"/>
      <c r="F19" s="44"/>
      <c r="G19" s="44"/>
      <c r="H19" s="44"/>
      <c r="I19" s="44"/>
    </row>
    <row r="20" spans="1:19" ht="58.15" customHeight="1">
      <c r="B20" s="44"/>
      <c r="C20" s="44"/>
      <c r="D20" s="44"/>
      <c r="E20" s="44"/>
      <c r="F20" s="44"/>
      <c r="G20" s="44"/>
      <c r="H20" s="44"/>
      <c r="I20" s="44"/>
    </row>
    <row r="21" spans="1:19" ht="19.5" customHeight="1">
      <c r="B21" s="44"/>
      <c r="C21" s="44"/>
      <c r="D21" s="44"/>
      <c r="E21" s="44"/>
      <c r="F21" s="44"/>
      <c r="G21" s="44"/>
      <c r="H21" s="44"/>
      <c r="I21" s="44"/>
    </row>
    <row r="22" spans="1:19">
      <c r="A22" s="45"/>
      <c r="B22" s="45"/>
      <c r="C22" s="45"/>
      <c r="D22" s="45"/>
      <c r="E22" s="45"/>
      <c r="F22" s="45"/>
      <c r="G22" s="45"/>
      <c r="H22" s="45"/>
      <c r="I22" s="45"/>
    </row>
    <row r="28" spans="1:19">
      <c r="M28" s="43" t="s">
        <v>237</v>
      </c>
      <c r="Q28" s="43" t="s">
        <v>238</v>
      </c>
    </row>
    <row r="29" spans="1:19">
      <c r="M29" s="43" t="s">
        <v>240</v>
      </c>
      <c r="N29" s="43" t="s">
        <v>241</v>
      </c>
      <c r="O29" s="43" t="s">
        <v>242</v>
      </c>
      <c r="Q29" s="43" t="s">
        <v>240</v>
      </c>
      <c r="R29" s="43" t="s">
        <v>241</v>
      </c>
      <c r="S29" s="43" t="s">
        <v>242</v>
      </c>
    </row>
    <row r="30" spans="1:19">
      <c r="B30" s="46"/>
      <c r="C30" s="43" t="s">
        <v>111</v>
      </c>
      <c r="D30" s="43" t="s">
        <v>112</v>
      </c>
      <c r="E30" s="43" t="s">
        <v>113</v>
      </c>
      <c r="F30" s="43" t="s">
        <v>114</v>
      </c>
      <c r="G30" s="43" t="s">
        <v>115</v>
      </c>
      <c r="H30" s="43" t="s">
        <v>116</v>
      </c>
      <c r="L30" s="43" t="s">
        <v>239</v>
      </c>
      <c r="M30" s="43">
        <v>29</v>
      </c>
      <c r="N30" s="43">
        <v>1521</v>
      </c>
      <c r="O30" s="43">
        <v>3266</v>
      </c>
      <c r="P30" s="43" t="s">
        <v>239</v>
      </c>
      <c r="Q30" s="43">
        <v>338</v>
      </c>
      <c r="R30" s="43">
        <v>17609</v>
      </c>
      <c r="S30" s="43">
        <v>25761</v>
      </c>
    </row>
    <row r="31" spans="1:19">
      <c r="A31" s="47"/>
      <c r="B31" s="47" t="s">
        <v>0</v>
      </c>
      <c r="C31" s="48">
        <v>6105</v>
      </c>
      <c r="D31" s="48">
        <v>5736</v>
      </c>
      <c r="E31" s="48">
        <v>5264</v>
      </c>
      <c r="F31" s="48">
        <v>5269</v>
      </c>
      <c r="G31" s="191">
        <v>4855</v>
      </c>
      <c r="H31" s="48">
        <v>4816</v>
      </c>
      <c r="L31" s="48" t="s">
        <v>236</v>
      </c>
      <c r="M31" s="43">
        <v>34</v>
      </c>
      <c r="N31" s="43">
        <v>1678</v>
      </c>
      <c r="O31" s="43">
        <v>3557</v>
      </c>
      <c r="P31" s="48" t="s">
        <v>236</v>
      </c>
      <c r="Q31" s="43">
        <v>309</v>
      </c>
      <c r="R31" s="43">
        <v>19033</v>
      </c>
      <c r="S31" s="43">
        <v>26230</v>
      </c>
    </row>
    <row r="32" spans="1:19">
      <c r="B32" s="43" t="s">
        <v>117</v>
      </c>
      <c r="C32" s="48">
        <v>49306</v>
      </c>
      <c r="D32" s="49">
        <v>47511</v>
      </c>
      <c r="E32" s="49">
        <v>46040</v>
      </c>
      <c r="F32" s="48">
        <v>45572</v>
      </c>
      <c r="G32" s="191">
        <v>41741</v>
      </c>
      <c r="H32" s="48">
        <v>43708</v>
      </c>
      <c r="K32" s="48"/>
      <c r="M32" s="279"/>
      <c r="N32" s="46"/>
      <c r="O32" s="48"/>
      <c r="P32" s="48"/>
      <c r="Q32" s="48"/>
      <c r="R32" s="48"/>
      <c r="S32" s="50"/>
    </row>
    <row r="33" spans="2:20">
      <c r="C33" s="48"/>
      <c r="D33" s="48"/>
      <c r="E33" s="48"/>
      <c r="F33" s="48"/>
      <c r="G33" s="49"/>
      <c r="H33" s="48"/>
      <c r="I33" s="48"/>
      <c r="M33" s="279"/>
      <c r="N33" s="46"/>
      <c r="Q33" s="48"/>
      <c r="R33" s="48"/>
      <c r="S33" s="51"/>
    </row>
    <row r="34" spans="2:20">
      <c r="N34" s="46"/>
      <c r="O34" s="48"/>
      <c r="P34" s="48"/>
      <c r="Q34" s="48"/>
      <c r="R34" s="48"/>
      <c r="S34" s="48"/>
      <c r="T34" s="48"/>
    </row>
    <row r="35" spans="2:20">
      <c r="B35" s="46"/>
      <c r="D35" s="48"/>
      <c r="E35" s="48"/>
      <c r="F35" s="48"/>
      <c r="G35" s="51"/>
      <c r="O35" s="48"/>
      <c r="P35" s="48"/>
      <c r="Q35" s="48"/>
      <c r="R35" s="48"/>
      <c r="S35" s="51"/>
      <c r="T35" s="48"/>
    </row>
    <row r="36" spans="2:20">
      <c r="B36" s="46"/>
      <c r="C36" s="52"/>
      <c r="D36" s="52"/>
      <c r="E36" s="52"/>
      <c r="F36" s="52"/>
      <c r="G36" s="52"/>
      <c r="H36" s="48"/>
      <c r="N36" s="46"/>
      <c r="O36" s="48"/>
      <c r="P36" s="48"/>
      <c r="Q36" s="48"/>
      <c r="R36" s="48"/>
      <c r="S36" s="51"/>
    </row>
    <row r="37" spans="2:20">
      <c r="C37" s="43" t="s">
        <v>109</v>
      </c>
      <c r="D37" s="43" t="s">
        <v>110</v>
      </c>
      <c r="N37" s="46"/>
      <c r="P37" s="48"/>
      <c r="Q37" s="48"/>
      <c r="R37" s="48"/>
      <c r="S37" s="51"/>
    </row>
    <row r="38" spans="2:20">
      <c r="B38" s="47" t="s">
        <v>0</v>
      </c>
      <c r="C38" s="48">
        <v>5999</v>
      </c>
      <c r="D38" s="48">
        <v>6230</v>
      </c>
      <c r="N38" s="46"/>
      <c r="O38" s="52"/>
      <c r="P38" s="52"/>
      <c r="Q38" s="52"/>
      <c r="R38" s="52"/>
      <c r="S38" s="52"/>
      <c r="T38" s="48"/>
    </row>
    <row r="39" spans="2:20">
      <c r="B39" s="43" t="s">
        <v>117</v>
      </c>
      <c r="C39" s="48">
        <v>42898</v>
      </c>
      <c r="D39" s="48">
        <v>48400</v>
      </c>
    </row>
    <row r="44" spans="2:20">
      <c r="B44"/>
      <c r="C44"/>
      <c r="D44"/>
      <c r="E44"/>
    </row>
    <row r="45" spans="2:20">
      <c r="B45"/>
      <c r="C45"/>
      <c r="D45"/>
      <c r="E45"/>
    </row>
    <row r="46" spans="2:20">
      <c r="B46"/>
      <c r="C46"/>
      <c r="D46"/>
      <c r="E46"/>
    </row>
    <row r="47" spans="2:20">
      <c r="B47"/>
      <c r="C47"/>
      <c r="D47"/>
      <c r="E47"/>
    </row>
    <row r="48" spans="2:20">
      <c r="B48"/>
      <c r="C48"/>
      <c r="D48"/>
      <c r="E48"/>
    </row>
    <row r="49" spans="2:5">
      <c r="B49"/>
      <c r="C49"/>
      <c r="D49"/>
      <c r="E49"/>
    </row>
    <row r="50" spans="2:5">
      <c r="B50"/>
      <c r="C50"/>
      <c r="D50"/>
      <c r="E50"/>
    </row>
    <row r="51" spans="2:5">
      <c r="B51"/>
      <c r="C51"/>
      <c r="D51"/>
      <c r="E51"/>
    </row>
    <row r="52" spans="2:5">
      <c r="B52"/>
      <c r="C52"/>
      <c r="D52"/>
      <c r="E52"/>
    </row>
    <row r="53" spans="2:5">
      <c r="B53"/>
      <c r="C53"/>
      <c r="D53"/>
      <c r="E53"/>
    </row>
    <row r="54" spans="2:5">
      <c r="B54"/>
      <c r="C54"/>
      <c r="D54"/>
      <c r="E54"/>
    </row>
    <row r="55" spans="2:5">
      <c r="B55"/>
      <c r="C55"/>
      <c r="D55"/>
      <c r="E55"/>
    </row>
    <row r="56" spans="2:5">
      <c r="B56"/>
      <c r="C56"/>
      <c r="D56"/>
      <c r="E56"/>
    </row>
    <row r="57" spans="2:5">
      <c r="B57"/>
      <c r="C57"/>
      <c r="D57"/>
      <c r="E57"/>
    </row>
    <row r="58" spans="2:5">
      <c r="B58"/>
      <c r="C58"/>
      <c r="D58"/>
      <c r="E58"/>
    </row>
    <row r="59" spans="2:5">
      <c r="B59"/>
      <c r="C59"/>
      <c r="D59"/>
      <c r="E59"/>
    </row>
    <row r="60" spans="2:5">
      <c r="B60"/>
      <c r="C60"/>
      <c r="D60"/>
      <c r="E60"/>
    </row>
    <row r="61" spans="2:5">
      <c r="B61"/>
      <c r="C61"/>
      <c r="D61"/>
      <c r="E61"/>
    </row>
    <row r="62" spans="2:5">
      <c r="B62"/>
      <c r="C62"/>
      <c r="D62"/>
      <c r="E62"/>
    </row>
  </sheetData>
  <mergeCells count="1">
    <mergeCell ref="M32:M33"/>
  </mergeCells>
  <phoneticPr fontId="2"/>
  <printOptions horizontalCentered="1"/>
  <pageMargins left="0.70866141732283472" right="0.70866141732283472" top="1.1417322834645669" bottom="0.74803149606299213" header="0.31496062992125984" footer="0.31496062992125984"/>
  <pageSetup paperSize="9" scale="8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G136"/>
  <sheetViews>
    <sheetView view="pageBreakPreview" zoomScale="90" zoomScaleNormal="100" zoomScaleSheetLayoutView="90" workbookViewId="0"/>
  </sheetViews>
  <sheetFormatPr defaultColWidth="8.85546875" defaultRowHeight="13.5"/>
  <cols>
    <col min="1" max="3" width="8.85546875" style="43"/>
    <col min="4" max="4" width="13.28515625" style="43" customWidth="1"/>
    <col min="5" max="5" width="14.7109375" style="43" customWidth="1"/>
    <col min="6" max="7" width="8.85546875" style="43"/>
    <col min="8" max="8" width="9.7109375" style="43" bestFit="1" customWidth="1"/>
    <col min="9" max="9" width="11" style="43" bestFit="1" customWidth="1"/>
    <col min="10" max="13" width="8.85546875" style="43" customWidth="1"/>
    <col min="14" max="16" width="8.85546875" style="43"/>
    <col min="17" max="17" width="11.28515625" style="43" customWidth="1"/>
    <col min="18" max="21" width="8.85546875" style="43"/>
    <col min="22" max="22" width="9.7109375" style="43" bestFit="1" customWidth="1"/>
    <col min="23" max="16384" width="8.85546875" style="43"/>
  </cols>
  <sheetData>
    <row r="2" spans="1:10" ht="44.25" customHeight="1"/>
    <row r="3" spans="1:10" ht="21">
      <c r="A3" s="280" t="s">
        <v>235</v>
      </c>
      <c r="B3" s="280"/>
      <c r="C3" s="280"/>
      <c r="D3" s="280"/>
      <c r="E3" s="280"/>
      <c r="F3" s="280"/>
      <c r="G3" s="280"/>
      <c r="H3" s="280"/>
      <c r="I3" s="280"/>
      <c r="J3" s="280"/>
    </row>
    <row r="4" spans="1:10" ht="21">
      <c r="A4" s="260"/>
    </row>
    <row r="32" spans="1:10">
      <c r="A32" s="263"/>
      <c r="B32" s="263"/>
      <c r="C32" s="263"/>
      <c r="D32" s="263"/>
      <c r="E32" s="263"/>
      <c r="F32" s="263"/>
      <c r="G32" s="263"/>
      <c r="H32" s="263"/>
      <c r="I32" s="263"/>
      <c r="J32" s="263"/>
    </row>
    <row r="33" spans="1:10">
      <c r="A33" s="263"/>
      <c r="B33" s="263"/>
      <c r="C33" s="263"/>
      <c r="D33" s="263"/>
      <c r="E33" s="263"/>
      <c r="F33" s="263"/>
      <c r="G33" s="263"/>
      <c r="H33" s="263"/>
      <c r="I33" s="263"/>
      <c r="J33" s="263"/>
    </row>
    <row r="34" spans="1:10">
      <c r="A34" s="263"/>
      <c r="B34" s="263"/>
      <c r="C34" s="263"/>
      <c r="D34" s="263"/>
      <c r="E34" s="263"/>
      <c r="F34" s="263"/>
      <c r="G34" s="263"/>
      <c r="H34" s="263"/>
      <c r="I34" s="263"/>
      <c r="J34" s="263"/>
    </row>
    <row r="35" spans="1:10">
      <c r="A35" s="263"/>
      <c r="B35" s="263"/>
      <c r="C35" s="263"/>
      <c r="D35" s="263"/>
      <c r="E35" s="263"/>
      <c r="F35" s="263"/>
      <c r="G35" s="263"/>
      <c r="H35" s="263"/>
      <c r="I35" s="263"/>
      <c r="J35" s="263"/>
    </row>
    <row r="36" spans="1:10">
      <c r="A36" s="263" t="s">
        <v>118</v>
      </c>
      <c r="B36" s="263"/>
      <c r="C36" s="263"/>
      <c r="D36" s="263"/>
      <c r="E36" s="263"/>
      <c r="F36" s="263"/>
      <c r="G36" s="263"/>
      <c r="H36" s="263"/>
      <c r="I36" s="263"/>
      <c r="J36" s="263"/>
    </row>
    <row r="55" spans="2:33">
      <c r="Z55" s="43" t="s">
        <v>224</v>
      </c>
    </row>
    <row r="56" spans="2:33">
      <c r="Z56" s="43" t="s">
        <v>225</v>
      </c>
    </row>
    <row r="57" spans="2:33">
      <c r="Z57" s="43" t="s">
        <v>226</v>
      </c>
    </row>
    <row r="58" spans="2:33">
      <c r="B58" s="43" t="s">
        <v>167</v>
      </c>
      <c r="Z58" s="43" t="s">
        <v>227</v>
      </c>
    </row>
    <row r="59" spans="2:33">
      <c r="I59" s="43" t="s">
        <v>207</v>
      </c>
      <c r="L59" s="43" t="s">
        <v>209</v>
      </c>
      <c r="N59" s="43" t="s">
        <v>208</v>
      </c>
      <c r="Q59" s="43" t="s">
        <v>209</v>
      </c>
      <c r="R59" s="43" t="s">
        <v>210</v>
      </c>
      <c r="S59" s="43" t="s">
        <v>209</v>
      </c>
      <c r="Z59" s="43" t="s">
        <v>228</v>
      </c>
    </row>
    <row r="60" spans="2:33">
      <c r="C60" s="43" t="s">
        <v>137</v>
      </c>
      <c r="D60" s="43" t="s">
        <v>208</v>
      </c>
      <c r="E60" s="43" t="s">
        <v>211</v>
      </c>
      <c r="I60" s="43" t="s">
        <v>206</v>
      </c>
      <c r="J60" s="43">
        <v>34182</v>
      </c>
      <c r="K60" s="43">
        <f t="shared" ref="K60:K76" si="0">J60/$J$77*100</f>
        <v>0.60503055774252201</v>
      </c>
      <c r="L60" s="43">
        <f>ROUND(K60,1)</f>
        <v>0.6</v>
      </c>
      <c r="N60" s="43" t="s">
        <v>206</v>
      </c>
      <c r="O60" s="43">
        <v>622</v>
      </c>
      <c r="P60" s="43">
        <f>O60/$O$77*100</f>
        <v>0.68701952814350087</v>
      </c>
      <c r="Q60" s="43">
        <f>ROUND(P60,1)</f>
        <v>0.7</v>
      </c>
      <c r="R60" s="43">
        <f t="shared" ref="R60:R76" si="1">P60/K60</f>
        <v>1.1355121148044067</v>
      </c>
      <c r="S60" s="43">
        <f>ROUND(R60,1)</f>
        <v>1.1000000000000001</v>
      </c>
      <c r="T60" s="43" t="s">
        <v>206</v>
      </c>
      <c r="U60" s="241">
        <v>29</v>
      </c>
      <c r="V60" s="43">
        <f>U60/$U$77*100</f>
        <v>0.60215946843853829</v>
      </c>
      <c r="W60" s="43">
        <f>V60/K60</f>
        <v>0.99525463752658005</v>
      </c>
      <c r="X60" s="43">
        <f>ROUND(W60,1)</f>
        <v>1</v>
      </c>
      <c r="Z60" s="43" t="s">
        <v>229</v>
      </c>
    </row>
    <row r="61" spans="2:33">
      <c r="B61" s="43" t="s">
        <v>206</v>
      </c>
      <c r="C61" s="43">
        <v>1</v>
      </c>
      <c r="D61" s="43">
        <v>1.1000000000000001</v>
      </c>
      <c r="E61" s="43">
        <v>1</v>
      </c>
      <c r="I61" s="43" t="s">
        <v>135</v>
      </c>
      <c r="J61" s="43">
        <v>1983</v>
      </c>
      <c r="K61" s="43">
        <f t="shared" si="0"/>
        <v>3.509963126801887E-2</v>
      </c>
      <c r="L61" s="43">
        <f t="shared" ref="L61:L76" si="2">ROUND(K61,1)</f>
        <v>0</v>
      </c>
      <c r="N61" s="43" t="s">
        <v>135</v>
      </c>
      <c r="O61" s="43">
        <v>55</v>
      </c>
      <c r="P61" s="43">
        <f t="shared" ref="P61:P76" si="3">O61/$O$77*100</f>
        <v>6.0749315189537863E-2</v>
      </c>
      <c r="Q61" s="43">
        <f t="shared" ref="Q61:Q76" si="4">ROUND(P61,1)</f>
        <v>0.1</v>
      </c>
      <c r="R61" s="43">
        <f t="shared" si="1"/>
        <v>1.7307679025360525</v>
      </c>
      <c r="S61" s="43">
        <f t="shared" ref="S61:S76" si="5">ROUND(R61,1)</f>
        <v>1.7</v>
      </c>
      <c r="T61" s="43" t="s">
        <v>135</v>
      </c>
      <c r="U61" s="241">
        <v>12</v>
      </c>
      <c r="V61" s="43">
        <f>U61/$U$77*100</f>
        <v>0.24916943521594684</v>
      </c>
      <c r="W61" s="43">
        <f t="shared" ref="W61:W76" si="6">V61/K61</f>
        <v>7.0989188836003043</v>
      </c>
      <c r="X61" s="43">
        <f t="shared" ref="X61:X76" si="7">ROUND(W61,1)</f>
        <v>7.1</v>
      </c>
    </row>
    <row r="62" spans="2:33">
      <c r="B62" s="43" t="s">
        <v>135</v>
      </c>
      <c r="C62" s="43">
        <v>1</v>
      </c>
      <c r="D62" s="43">
        <v>1.7</v>
      </c>
      <c r="E62" s="43">
        <v>7.1</v>
      </c>
      <c r="I62" s="43" t="s">
        <v>122</v>
      </c>
      <c r="J62" s="43">
        <v>515080</v>
      </c>
      <c r="K62" s="43">
        <f t="shared" si="0"/>
        <v>9.1170539957292789</v>
      </c>
      <c r="L62" s="43">
        <f t="shared" si="2"/>
        <v>9.1</v>
      </c>
      <c r="N62" s="43" t="s">
        <v>122</v>
      </c>
      <c r="O62" s="43">
        <v>10018</v>
      </c>
      <c r="P62" s="43">
        <f t="shared" si="3"/>
        <v>11.065211628523461</v>
      </c>
      <c r="Q62" s="43">
        <f t="shared" si="4"/>
        <v>11.1</v>
      </c>
      <c r="R62" s="43">
        <f t="shared" si="1"/>
        <v>1.2136828007936293</v>
      </c>
      <c r="S62" s="43">
        <f t="shared" si="5"/>
        <v>1.2</v>
      </c>
      <c r="T62" s="43" t="s">
        <v>122</v>
      </c>
      <c r="U62" s="241">
        <v>630</v>
      </c>
      <c r="V62" s="43">
        <f>U62/$U$77*100</f>
        <v>13.08139534883721</v>
      </c>
      <c r="W62" s="43">
        <f t="shared" si="6"/>
        <v>1.4348270126473921</v>
      </c>
      <c r="X62" s="43">
        <f t="shared" si="7"/>
        <v>1.4</v>
      </c>
      <c r="AE62" s="43" t="s">
        <v>137</v>
      </c>
      <c r="AF62" s="43" t="s">
        <v>208</v>
      </c>
      <c r="AG62" s="43" t="s">
        <v>211</v>
      </c>
    </row>
    <row r="63" spans="2:33">
      <c r="B63" s="43" t="s">
        <v>122</v>
      </c>
      <c r="C63" s="43">
        <v>1</v>
      </c>
      <c r="D63" s="43">
        <v>1.2</v>
      </c>
      <c r="E63" s="43">
        <v>1.4</v>
      </c>
      <c r="I63" s="43" t="s">
        <v>121</v>
      </c>
      <c r="J63" s="43">
        <v>487191</v>
      </c>
      <c r="K63" s="43">
        <f t="shared" si="0"/>
        <v>8.6234112239522869</v>
      </c>
      <c r="L63" s="43">
        <f t="shared" si="2"/>
        <v>8.6</v>
      </c>
      <c r="N63" s="43" t="s">
        <v>121</v>
      </c>
      <c r="O63" s="43">
        <v>9830</v>
      </c>
      <c r="P63" s="43">
        <f t="shared" si="3"/>
        <v>10.857559423875585</v>
      </c>
      <c r="Q63" s="43">
        <f t="shared" si="4"/>
        <v>10.9</v>
      </c>
      <c r="R63" s="43">
        <f t="shared" si="1"/>
        <v>1.2590793993121603</v>
      </c>
      <c r="S63" s="43">
        <f t="shared" si="5"/>
        <v>1.3</v>
      </c>
      <c r="T63" s="43" t="s">
        <v>121</v>
      </c>
      <c r="U63" s="241">
        <v>879</v>
      </c>
      <c r="V63" s="43">
        <f>U63/$U$77*100</f>
        <v>18.251661129568106</v>
      </c>
      <c r="W63" s="43">
        <f t="shared" si="6"/>
        <v>2.1165245000577619</v>
      </c>
      <c r="X63" s="43">
        <f t="shared" si="7"/>
        <v>2.1</v>
      </c>
      <c r="AD63" s="261" t="s">
        <v>206</v>
      </c>
      <c r="AE63" s="43">
        <v>1</v>
      </c>
      <c r="AF63" s="43">
        <v>1.1000000000000001</v>
      </c>
      <c r="AG63" s="43">
        <v>1</v>
      </c>
    </row>
    <row r="64" spans="2:33">
      <c r="B64" s="43" t="s">
        <v>121</v>
      </c>
      <c r="C64" s="43">
        <v>1</v>
      </c>
      <c r="D64" s="43">
        <v>1.3</v>
      </c>
      <c r="E64" s="43">
        <v>2.1</v>
      </c>
      <c r="I64" s="43" t="s">
        <v>119</v>
      </c>
      <c r="J64" s="43">
        <v>8642</v>
      </c>
      <c r="K64" s="43">
        <f t="shared" si="0"/>
        <v>0.15296571528906661</v>
      </c>
      <c r="L64" s="43">
        <f t="shared" si="2"/>
        <v>0.2</v>
      </c>
      <c r="N64" s="43" t="s">
        <v>119</v>
      </c>
      <c r="O64" s="43">
        <v>129</v>
      </c>
      <c r="P64" s="43">
        <f t="shared" si="3"/>
        <v>0.14248475744455244</v>
      </c>
      <c r="Q64" s="43">
        <f t="shared" si="4"/>
        <v>0.1</v>
      </c>
      <c r="R64" s="43">
        <f t="shared" si="1"/>
        <v>0.93148165375026815</v>
      </c>
      <c r="S64" s="43">
        <f t="shared" si="5"/>
        <v>0.9</v>
      </c>
      <c r="T64" s="43" t="s">
        <v>119</v>
      </c>
      <c r="U64" s="251" t="s">
        <v>96</v>
      </c>
      <c r="W64" s="43">
        <f t="shared" si="6"/>
        <v>0</v>
      </c>
      <c r="X64" s="43">
        <f t="shared" si="7"/>
        <v>0</v>
      </c>
      <c r="AD64" s="261" t="s">
        <v>212</v>
      </c>
      <c r="AE64" s="43">
        <v>1</v>
      </c>
      <c r="AF64" s="43">
        <v>1.2</v>
      </c>
      <c r="AG64" s="43">
        <v>1.4</v>
      </c>
    </row>
    <row r="65" spans="2:33">
      <c r="B65" s="43" t="s">
        <v>119</v>
      </c>
      <c r="C65" s="43">
        <v>1</v>
      </c>
      <c r="D65" s="43">
        <v>0.9</v>
      </c>
      <c r="E65" s="43">
        <v>0</v>
      </c>
      <c r="I65" s="43" t="s">
        <v>134</v>
      </c>
      <c r="J65" s="43">
        <v>66309</v>
      </c>
      <c r="K65" s="43">
        <f t="shared" si="0"/>
        <v>1.1736870649274149</v>
      </c>
      <c r="L65" s="43">
        <f t="shared" si="2"/>
        <v>1.2</v>
      </c>
      <c r="N65" s="43" t="s">
        <v>134</v>
      </c>
      <c r="O65" s="43">
        <v>509</v>
      </c>
      <c r="P65" s="43">
        <f t="shared" si="3"/>
        <v>0.5622072987540867</v>
      </c>
      <c r="Q65" s="43">
        <f t="shared" si="4"/>
        <v>0.6</v>
      </c>
      <c r="R65" s="43">
        <f t="shared" si="1"/>
        <v>0.47900953802268892</v>
      </c>
      <c r="S65" s="43">
        <f t="shared" si="5"/>
        <v>0.5</v>
      </c>
      <c r="T65" s="43" t="s">
        <v>134</v>
      </c>
      <c r="U65" s="241">
        <v>18</v>
      </c>
      <c r="V65" s="43">
        <f t="shared" ref="V65:V76" si="8">U65/$U$77*100</f>
        <v>0.37375415282392027</v>
      </c>
      <c r="W65" s="43">
        <f t="shared" si="6"/>
        <v>0.31844446785910058</v>
      </c>
      <c r="X65" s="43">
        <f t="shared" si="7"/>
        <v>0.3</v>
      </c>
      <c r="AD65" s="261" t="s">
        <v>213</v>
      </c>
      <c r="AE65" s="43">
        <v>1</v>
      </c>
      <c r="AF65" s="43">
        <v>1.3</v>
      </c>
      <c r="AG65" s="43">
        <v>2.1</v>
      </c>
    </row>
    <row r="66" spans="2:33">
      <c r="B66" s="43" t="s">
        <v>134</v>
      </c>
      <c r="C66" s="43">
        <v>1</v>
      </c>
      <c r="D66" s="43">
        <v>0.5</v>
      </c>
      <c r="E66" s="43">
        <v>0.3</v>
      </c>
      <c r="I66" s="43" t="s">
        <v>128</v>
      </c>
      <c r="J66" s="43">
        <v>134954</v>
      </c>
      <c r="K66" s="43">
        <f t="shared" si="0"/>
        <v>2.3887219556955217</v>
      </c>
      <c r="L66" s="43">
        <f t="shared" si="2"/>
        <v>2.4</v>
      </c>
      <c r="N66" s="43" t="s">
        <v>128</v>
      </c>
      <c r="O66" s="43">
        <v>2147</v>
      </c>
      <c r="P66" s="43">
        <f t="shared" si="3"/>
        <v>2.3714323583988688</v>
      </c>
      <c r="Q66" s="43">
        <f t="shared" si="4"/>
        <v>2.4</v>
      </c>
      <c r="R66" s="43">
        <f t="shared" si="1"/>
        <v>0.9927619883697939</v>
      </c>
      <c r="S66" s="43">
        <f t="shared" si="5"/>
        <v>1</v>
      </c>
      <c r="T66" s="43" t="s">
        <v>128</v>
      </c>
      <c r="U66" s="241">
        <v>162</v>
      </c>
      <c r="V66" s="43">
        <f t="shared" si="8"/>
        <v>3.3637873754152823</v>
      </c>
      <c r="W66" s="43">
        <f t="shared" si="6"/>
        <v>1.4081954441766964</v>
      </c>
      <c r="X66" s="43">
        <f t="shared" si="7"/>
        <v>1.4</v>
      </c>
      <c r="AD66" s="261" t="s">
        <v>214</v>
      </c>
      <c r="AE66" s="43">
        <v>1</v>
      </c>
      <c r="AF66" s="43">
        <v>0.5</v>
      </c>
      <c r="AG66" s="43">
        <v>0.3</v>
      </c>
    </row>
    <row r="67" spans="2:33">
      <c r="B67" s="43" t="s">
        <v>128</v>
      </c>
      <c r="C67" s="43">
        <v>1</v>
      </c>
      <c r="D67" s="43">
        <v>1</v>
      </c>
      <c r="E67" s="43">
        <v>1.4</v>
      </c>
      <c r="I67" s="43" t="s">
        <v>120</v>
      </c>
      <c r="J67" s="43">
        <v>1407414</v>
      </c>
      <c r="K67" s="43">
        <f t="shared" si="0"/>
        <v>24.911604862051192</v>
      </c>
      <c r="L67" s="43">
        <f t="shared" si="2"/>
        <v>24.9</v>
      </c>
      <c r="N67" s="43" t="s">
        <v>120</v>
      </c>
      <c r="O67" s="43">
        <v>22351</v>
      </c>
      <c r="P67" s="43">
        <f t="shared" si="3"/>
        <v>24.68741716002474</v>
      </c>
      <c r="Q67" s="43">
        <f t="shared" si="4"/>
        <v>24.7</v>
      </c>
      <c r="R67" s="43">
        <f t="shared" si="1"/>
        <v>0.99100067204550257</v>
      </c>
      <c r="S67" s="43">
        <f t="shared" si="5"/>
        <v>1</v>
      </c>
      <c r="T67" s="43" t="s">
        <v>120</v>
      </c>
      <c r="U67" s="241">
        <v>1125</v>
      </c>
      <c r="V67" s="43">
        <f t="shared" si="8"/>
        <v>23.359634551495017</v>
      </c>
      <c r="W67" s="43">
        <f t="shared" si="6"/>
        <v>0.93770091011196344</v>
      </c>
      <c r="X67" s="43">
        <f t="shared" si="7"/>
        <v>0.9</v>
      </c>
      <c r="AD67" s="261" t="s">
        <v>215</v>
      </c>
      <c r="AE67" s="43">
        <v>1</v>
      </c>
      <c r="AF67" s="43">
        <v>1</v>
      </c>
      <c r="AG67" s="43">
        <v>1.4</v>
      </c>
    </row>
    <row r="68" spans="2:33">
      <c r="B68" s="43" t="s">
        <v>120</v>
      </c>
      <c r="C68" s="43">
        <v>1</v>
      </c>
      <c r="D68" s="43">
        <v>1</v>
      </c>
      <c r="E68" s="43">
        <v>0.9</v>
      </c>
      <c r="I68" s="43" t="s">
        <v>131</v>
      </c>
      <c r="J68" s="43">
        <v>87088</v>
      </c>
      <c r="K68" s="43">
        <f t="shared" si="0"/>
        <v>1.5414809318553846</v>
      </c>
      <c r="L68" s="43">
        <f t="shared" si="2"/>
        <v>1.5</v>
      </c>
      <c r="N68" s="43" t="s">
        <v>131</v>
      </c>
      <c r="O68" s="43">
        <v>1277</v>
      </c>
      <c r="P68" s="43">
        <f t="shared" si="3"/>
        <v>1.4104886454007246</v>
      </c>
      <c r="Q68" s="43">
        <f t="shared" si="4"/>
        <v>1.4</v>
      </c>
      <c r="R68" s="43">
        <f t="shared" si="1"/>
        <v>0.91502179251935811</v>
      </c>
      <c r="S68" s="43">
        <f t="shared" si="5"/>
        <v>0.9</v>
      </c>
      <c r="T68" s="43" t="s">
        <v>131</v>
      </c>
      <c r="U68" s="241">
        <v>51</v>
      </c>
      <c r="V68" s="43">
        <f t="shared" si="8"/>
        <v>1.058970099667774</v>
      </c>
      <c r="W68" s="43">
        <f t="shared" si="6"/>
        <v>0.68698228942291073</v>
      </c>
      <c r="X68" s="43">
        <f t="shared" si="7"/>
        <v>0.7</v>
      </c>
      <c r="AD68" s="261" t="s">
        <v>216</v>
      </c>
      <c r="AE68" s="43">
        <v>1</v>
      </c>
      <c r="AF68" s="43">
        <v>1</v>
      </c>
      <c r="AG68" s="43">
        <v>0.9</v>
      </c>
    </row>
    <row r="69" spans="2:33">
      <c r="B69" s="43" t="s">
        <v>131</v>
      </c>
      <c r="C69" s="43">
        <v>1</v>
      </c>
      <c r="D69" s="43">
        <v>0.9</v>
      </c>
      <c r="E69" s="43">
        <v>0.7</v>
      </c>
      <c r="I69" s="43" t="s">
        <v>127</v>
      </c>
      <c r="J69" s="43">
        <v>385072</v>
      </c>
      <c r="K69" s="43">
        <f t="shared" si="0"/>
        <v>6.8158775651228254</v>
      </c>
      <c r="L69" s="43">
        <f t="shared" si="2"/>
        <v>6.8</v>
      </c>
      <c r="N69" s="43" t="s">
        <v>127</v>
      </c>
      <c r="O69" s="43">
        <v>5086</v>
      </c>
      <c r="P69" s="43">
        <f t="shared" si="3"/>
        <v>5.6176548555270829</v>
      </c>
      <c r="Q69" s="43">
        <f t="shared" si="4"/>
        <v>5.6</v>
      </c>
      <c r="R69" s="43">
        <f t="shared" si="1"/>
        <v>0.82420125682317036</v>
      </c>
      <c r="S69" s="43">
        <f t="shared" si="5"/>
        <v>0.8</v>
      </c>
      <c r="T69" s="43" t="s">
        <v>127</v>
      </c>
      <c r="U69" s="241">
        <v>197</v>
      </c>
      <c r="V69" s="43">
        <f t="shared" si="8"/>
        <v>4.0905315614617939</v>
      </c>
      <c r="W69" s="43">
        <f t="shared" si="6"/>
        <v>0.60014745311641771</v>
      </c>
      <c r="X69" s="43">
        <f t="shared" si="7"/>
        <v>0.6</v>
      </c>
      <c r="AD69" s="261" t="s">
        <v>217</v>
      </c>
      <c r="AE69" s="43">
        <v>1</v>
      </c>
      <c r="AF69" s="43">
        <v>0.9</v>
      </c>
      <c r="AG69" s="43">
        <v>0.7</v>
      </c>
    </row>
    <row r="70" spans="2:33">
      <c r="B70" s="43" t="s">
        <v>127</v>
      </c>
      <c r="C70" s="43">
        <v>1</v>
      </c>
      <c r="D70" s="43">
        <v>0.8</v>
      </c>
      <c r="E70" s="43">
        <v>0.6</v>
      </c>
      <c r="I70" s="43" t="s">
        <v>129</v>
      </c>
      <c r="J70" s="43">
        <v>232305</v>
      </c>
      <c r="K70" s="43">
        <f t="shared" si="0"/>
        <v>4.1118607371241174</v>
      </c>
      <c r="L70" s="43">
        <f t="shared" si="2"/>
        <v>4.0999999999999996</v>
      </c>
      <c r="N70" s="43" t="s">
        <v>129</v>
      </c>
      <c r="O70" s="43">
        <v>3143</v>
      </c>
      <c r="P70" s="43">
        <f t="shared" si="3"/>
        <v>3.4715472298312275</v>
      </c>
      <c r="Q70" s="43">
        <f t="shared" si="4"/>
        <v>3.5</v>
      </c>
      <c r="R70" s="43">
        <f t="shared" si="1"/>
        <v>0.84427646065155104</v>
      </c>
      <c r="S70" s="43">
        <f t="shared" si="5"/>
        <v>0.8</v>
      </c>
      <c r="T70" s="43" t="s">
        <v>129</v>
      </c>
      <c r="U70" s="241">
        <v>157</v>
      </c>
      <c r="V70" s="43">
        <f t="shared" si="8"/>
        <v>3.2599667774086378</v>
      </c>
      <c r="W70" s="43">
        <f t="shared" si="6"/>
        <v>0.79282032778393563</v>
      </c>
      <c r="X70" s="43">
        <f t="shared" si="7"/>
        <v>0.8</v>
      </c>
      <c r="AD70" s="261" t="s">
        <v>218</v>
      </c>
      <c r="AE70" s="43">
        <v>1</v>
      </c>
      <c r="AF70" s="43">
        <v>0.8</v>
      </c>
      <c r="AG70" s="43">
        <v>0.6</v>
      </c>
    </row>
    <row r="71" spans="2:33" ht="67.5">
      <c r="B71" s="43" t="s">
        <v>129</v>
      </c>
      <c r="C71" s="43">
        <v>1</v>
      </c>
      <c r="D71" s="43">
        <v>0.8</v>
      </c>
      <c r="E71" s="43">
        <v>0.8</v>
      </c>
      <c r="I71" s="43" t="s">
        <v>123</v>
      </c>
      <c r="J71" s="43">
        <v>728027</v>
      </c>
      <c r="K71" s="43">
        <f t="shared" si="0"/>
        <v>12.886272946627319</v>
      </c>
      <c r="L71" s="43">
        <f t="shared" si="2"/>
        <v>12.9</v>
      </c>
      <c r="N71" s="43" t="s">
        <v>123</v>
      </c>
      <c r="O71" s="43">
        <v>11167</v>
      </c>
      <c r="P71" s="43">
        <f t="shared" si="3"/>
        <v>12.334320049483079</v>
      </c>
      <c r="Q71" s="43">
        <f t="shared" si="4"/>
        <v>12.3</v>
      </c>
      <c r="R71" s="43">
        <f t="shared" si="1"/>
        <v>0.95716737497099957</v>
      </c>
      <c r="S71" s="43">
        <f t="shared" si="5"/>
        <v>1</v>
      </c>
      <c r="T71" s="43" t="s">
        <v>123</v>
      </c>
      <c r="U71" s="241">
        <v>445</v>
      </c>
      <c r="V71" s="43">
        <f t="shared" si="8"/>
        <v>9.2400332225913626</v>
      </c>
      <c r="W71" s="43">
        <f t="shared" si="6"/>
        <v>0.71704466146743584</v>
      </c>
      <c r="X71" s="43">
        <f t="shared" si="7"/>
        <v>0.7</v>
      </c>
      <c r="AD71" s="45" t="s">
        <v>223</v>
      </c>
      <c r="AE71" s="43">
        <v>1</v>
      </c>
      <c r="AF71" s="43">
        <v>0.8</v>
      </c>
      <c r="AG71" s="43">
        <v>0.8</v>
      </c>
    </row>
    <row r="72" spans="2:33" ht="67.5">
      <c r="B72" s="43" t="s">
        <v>123</v>
      </c>
      <c r="C72" s="43">
        <v>1</v>
      </c>
      <c r="D72" s="43">
        <v>1</v>
      </c>
      <c r="E72" s="43">
        <v>0.7</v>
      </c>
      <c r="I72" s="43" t="s">
        <v>124</v>
      </c>
      <c r="J72" s="43">
        <v>490081</v>
      </c>
      <c r="K72" s="43">
        <f t="shared" si="0"/>
        <v>8.6745649982158124</v>
      </c>
      <c r="L72" s="43">
        <f t="shared" si="2"/>
        <v>8.6999999999999993</v>
      </c>
      <c r="N72" s="43" t="s">
        <v>124</v>
      </c>
      <c r="O72" s="43">
        <v>8427</v>
      </c>
      <c r="P72" s="43">
        <f t="shared" si="3"/>
        <v>9.3078996200406472</v>
      </c>
      <c r="Q72" s="43">
        <f t="shared" si="4"/>
        <v>9.3000000000000007</v>
      </c>
      <c r="R72" s="43">
        <f t="shared" si="1"/>
        <v>1.0730105338947946</v>
      </c>
      <c r="S72" s="43">
        <f t="shared" si="5"/>
        <v>1.1000000000000001</v>
      </c>
      <c r="T72" s="43" t="s">
        <v>124</v>
      </c>
      <c r="U72" s="241">
        <v>410</v>
      </c>
      <c r="V72" s="43">
        <f t="shared" si="8"/>
        <v>8.513289036544851</v>
      </c>
      <c r="W72" s="43">
        <f t="shared" si="6"/>
        <v>0.9814081787727531</v>
      </c>
      <c r="X72" s="43">
        <f t="shared" si="7"/>
        <v>1</v>
      </c>
      <c r="AD72" s="45" t="s">
        <v>221</v>
      </c>
      <c r="AE72" s="43">
        <v>1</v>
      </c>
      <c r="AF72" s="43">
        <v>1</v>
      </c>
      <c r="AG72" s="43">
        <v>0.7</v>
      </c>
    </row>
    <row r="73" spans="2:33" ht="67.5">
      <c r="B73" s="43" t="s">
        <v>124</v>
      </c>
      <c r="C73" s="43">
        <v>1</v>
      </c>
      <c r="D73" s="43">
        <v>1.1000000000000001</v>
      </c>
      <c r="E73" s="43">
        <v>1</v>
      </c>
      <c r="I73" s="43" t="s">
        <v>130</v>
      </c>
      <c r="J73" s="43">
        <v>224081</v>
      </c>
      <c r="K73" s="43">
        <f t="shared" si="0"/>
        <v>3.966293733821955</v>
      </c>
      <c r="L73" s="43">
        <f t="shared" si="2"/>
        <v>4</v>
      </c>
      <c r="N73" s="43" t="s">
        <v>130</v>
      </c>
      <c r="O73" s="43">
        <v>3670</v>
      </c>
      <c r="P73" s="43">
        <f t="shared" si="3"/>
        <v>4.0536361226473447</v>
      </c>
      <c r="Q73" s="43">
        <f t="shared" si="4"/>
        <v>4.0999999999999996</v>
      </c>
      <c r="R73" s="43">
        <f t="shared" si="1"/>
        <v>1.0220211599762747</v>
      </c>
      <c r="S73" s="43">
        <f t="shared" si="5"/>
        <v>1</v>
      </c>
      <c r="T73" s="43" t="s">
        <v>130</v>
      </c>
      <c r="U73" s="241">
        <v>113</v>
      </c>
      <c r="V73" s="43">
        <f t="shared" si="8"/>
        <v>2.3463455149501664</v>
      </c>
      <c r="W73" s="43">
        <f t="shared" si="6"/>
        <v>0.5915712936089601</v>
      </c>
      <c r="X73" s="43">
        <f t="shared" si="7"/>
        <v>0.6</v>
      </c>
      <c r="AD73" s="45" t="s">
        <v>222</v>
      </c>
      <c r="AE73" s="43">
        <v>1</v>
      </c>
      <c r="AF73" s="43">
        <v>1.1000000000000001</v>
      </c>
      <c r="AG73" s="43">
        <v>1</v>
      </c>
    </row>
    <row r="74" spans="2:33">
      <c r="B74" s="43" t="s">
        <v>130</v>
      </c>
      <c r="C74" s="43">
        <v>1</v>
      </c>
      <c r="D74" s="43">
        <v>1</v>
      </c>
      <c r="E74" s="43">
        <v>0.6</v>
      </c>
      <c r="I74" s="43" t="s">
        <v>125</v>
      </c>
      <c r="J74" s="43">
        <v>446890</v>
      </c>
      <c r="K74" s="43">
        <f t="shared" si="0"/>
        <v>7.9100727268607933</v>
      </c>
      <c r="L74" s="43">
        <f t="shared" si="2"/>
        <v>7.9</v>
      </c>
      <c r="N74" s="43" t="s">
        <v>125</v>
      </c>
      <c r="O74" s="43">
        <v>6301</v>
      </c>
      <c r="P74" s="43">
        <f t="shared" si="3"/>
        <v>6.959662454714147</v>
      </c>
      <c r="Q74" s="43">
        <f t="shared" si="4"/>
        <v>7</v>
      </c>
      <c r="R74" s="43">
        <f t="shared" si="1"/>
        <v>0.87984809938355291</v>
      </c>
      <c r="S74" s="43">
        <f t="shared" si="5"/>
        <v>0.9</v>
      </c>
      <c r="T74" s="43" t="s">
        <v>125</v>
      </c>
      <c r="U74" s="241">
        <v>292</v>
      </c>
      <c r="V74" s="43">
        <f t="shared" si="8"/>
        <v>6.0631229235880397</v>
      </c>
      <c r="W74" s="43">
        <f t="shared" si="6"/>
        <v>0.76650659645632135</v>
      </c>
      <c r="X74" s="43">
        <f t="shared" si="7"/>
        <v>0.8</v>
      </c>
      <c r="AD74" s="261" t="s">
        <v>219</v>
      </c>
      <c r="AE74" s="43">
        <v>1</v>
      </c>
      <c r="AF74" s="43">
        <v>1</v>
      </c>
      <c r="AG74" s="43">
        <v>0.6</v>
      </c>
    </row>
    <row r="75" spans="2:33">
      <c r="B75" s="43" t="s">
        <v>125</v>
      </c>
      <c r="C75" s="43">
        <v>1</v>
      </c>
      <c r="D75" s="43">
        <v>0.9</v>
      </c>
      <c r="E75" s="43">
        <v>0.8</v>
      </c>
      <c r="I75" s="43" t="s">
        <v>132</v>
      </c>
      <c r="J75" s="43">
        <v>34876</v>
      </c>
      <c r="K75" s="43">
        <f t="shared" si="0"/>
        <v>0.61731454367293304</v>
      </c>
      <c r="L75" s="43">
        <f t="shared" si="2"/>
        <v>0.6</v>
      </c>
      <c r="N75" s="43" t="s">
        <v>132</v>
      </c>
      <c r="O75" s="43">
        <v>499</v>
      </c>
      <c r="P75" s="43">
        <f t="shared" si="3"/>
        <v>0.55116196871962542</v>
      </c>
      <c r="Q75" s="43">
        <f t="shared" si="4"/>
        <v>0.6</v>
      </c>
      <c r="R75" s="43">
        <f t="shared" si="1"/>
        <v>0.89283813959783087</v>
      </c>
      <c r="S75" s="43">
        <f t="shared" si="5"/>
        <v>0.9</v>
      </c>
      <c r="T75" s="43" t="s">
        <v>132</v>
      </c>
      <c r="U75" s="241">
        <v>36</v>
      </c>
      <c r="V75" s="43">
        <f t="shared" si="8"/>
        <v>0.74750830564784054</v>
      </c>
      <c r="W75" s="43">
        <f t="shared" si="6"/>
        <v>1.2109034418665616</v>
      </c>
      <c r="X75" s="43">
        <f t="shared" si="7"/>
        <v>1.2</v>
      </c>
      <c r="AD75" s="261" t="s">
        <v>220</v>
      </c>
      <c r="AE75" s="43">
        <v>1</v>
      </c>
      <c r="AF75" s="43">
        <v>0.9</v>
      </c>
      <c r="AG75" s="43">
        <v>0.8</v>
      </c>
    </row>
    <row r="76" spans="2:33">
      <c r="B76" s="43" t="s">
        <v>132</v>
      </c>
      <c r="C76" s="43">
        <v>1</v>
      </c>
      <c r="D76" s="43">
        <v>0.9</v>
      </c>
      <c r="E76" s="43">
        <v>1.2</v>
      </c>
      <c r="I76" s="43" t="s">
        <v>126</v>
      </c>
      <c r="J76" s="43">
        <v>365457</v>
      </c>
      <c r="K76" s="43">
        <f t="shared" si="0"/>
        <v>6.4686868100435575</v>
      </c>
      <c r="L76" s="43">
        <f t="shared" si="2"/>
        <v>6.5</v>
      </c>
      <c r="N76" s="43" t="s">
        <v>126</v>
      </c>
      <c r="O76" s="43">
        <v>5305</v>
      </c>
      <c r="P76" s="43">
        <f t="shared" si="3"/>
        <v>5.8595475832817883</v>
      </c>
      <c r="Q76" s="43">
        <f t="shared" si="4"/>
        <v>5.9</v>
      </c>
      <c r="R76" s="43">
        <f t="shared" si="1"/>
        <v>0.90583262961255229</v>
      </c>
      <c r="S76" s="43">
        <f t="shared" si="5"/>
        <v>0.9</v>
      </c>
      <c r="T76" s="43" t="s">
        <v>126</v>
      </c>
      <c r="U76" s="245">
        <v>260</v>
      </c>
      <c r="V76" s="43">
        <f t="shared" si="8"/>
        <v>5.3986710963455149</v>
      </c>
      <c r="W76" s="43">
        <f t="shared" si="6"/>
        <v>0.83458532695744514</v>
      </c>
      <c r="X76" s="43">
        <f t="shared" si="7"/>
        <v>0.8</v>
      </c>
    </row>
    <row r="77" spans="2:33">
      <c r="B77" s="43" t="s">
        <v>126</v>
      </c>
      <c r="C77" s="43">
        <v>1</v>
      </c>
      <c r="D77" s="43">
        <v>0.9</v>
      </c>
      <c r="E77" s="43">
        <v>0.8</v>
      </c>
      <c r="J77" s="259">
        <v>5649632</v>
      </c>
      <c r="O77" s="43">
        <v>90536</v>
      </c>
      <c r="U77" s="43">
        <v>4816</v>
      </c>
    </row>
    <row r="83" spans="1:15">
      <c r="I83" s="55"/>
      <c r="J83" s="54"/>
      <c r="K83" s="54"/>
    </row>
    <row r="84" spans="1:15">
      <c r="B84" s="43" t="s">
        <v>136</v>
      </c>
      <c r="C84" s="43" t="s">
        <v>137</v>
      </c>
      <c r="D84" s="43" t="s">
        <v>138</v>
      </c>
      <c r="E84" s="43" t="s">
        <v>139</v>
      </c>
      <c r="I84" s="56"/>
      <c r="J84" s="56"/>
      <c r="K84" s="56"/>
      <c r="N84" s="57"/>
      <c r="O84" s="57"/>
    </row>
    <row r="85" spans="1:15">
      <c r="A85" s="56" t="s">
        <v>133</v>
      </c>
      <c r="B85" s="58">
        <f>E85/D85</f>
        <v>1</v>
      </c>
      <c r="C85" s="43">
        <v>1</v>
      </c>
      <c r="D85" s="43">
        <v>0.6</v>
      </c>
      <c r="E85" s="43">
        <v>0.6</v>
      </c>
      <c r="I85" s="56"/>
      <c r="J85" s="56"/>
      <c r="K85" s="56"/>
      <c r="L85" s="57"/>
      <c r="M85" s="57"/>
      <c r="N85" s="57"/>
      <c r="O85" s="57"/>
    </row>
    <row r="86" spans="1:15">
      <c r="A86" s="56" t="s">
        <v>122</v>
      </c>
      <c r="B86" s="58">
        <f t="shared" ref="B86:B97" si="9">E86/D86</f>
        <v>1.4395604395604396</v>
      </c>
      <c r="C86" s="43">
        <v>1</v>
      </c>
      <c r="D86" s="43">
        <v>9.1</v>
      </c>
      <c r="E86" s="43">
        <v>13.1</v>
      </c>
      <c r="I86" s="56"/>
      <c r="J86" s="56"/>
      <c r="K86" s="56"/>
      <c r="L86" s="57"/>
      <c r="M86" s="57"/>
      <c r="N86" s="57"/>
      <c r="O86" s="57"/>
    </row>
    <row r="87" spans="1:15">
      <c r="A87" s="56" t="s">
        <v>121</v>
      </c>
      <c r="B87" s="58">
        <f t="shared" si="9"/>
        <v>2.1279069767441863</v>
      </c>
      <c r="C87" s="43">
        <v>1</v>
      </c>
      <c r="D87" s="43">
        <v>8.6</v>
      </c>
      <c r="E87" s="43">
        <v>18.3</v>
      </c>
      <c r="I87" s="56"/>
      <c r="J87" s="56"/>
      <c r="K87" s="56"/>
      <c r="L87" s="57"/>
      <c r="M87" s="57"/>
      <c r="N87" s="57"/>
      <c r="O87" s="57"/>
    </row>
    <row r="88" spans="1:15">
      <c r="A88" s="56" t="s">
        <v>134</v>
      </c>
      <c r="B88" s="58">
        <f t="shared" si="9"/>
        <v>0.33333333333333337</v>
      </c>
      <c r="C88" s="43">
        <v>1</v>
      </c>
      <c r="D88" s="43">
        <v>1.2</v>
      </c>
      <c r="E88" s="43">
        <v>0.4</v>
      </c>
      <c r="I88" s="56"/>
      <c r="J88" s="56"/>
      <c r="K88" s="56"/>
      <c r="L88" s="57"/>
      <c r="M88" s="57"/>
      <c r="N88" s="57"/>
      <c r="O88" s="57"/>
    </row>
    <row r="89" spans="1:15">
      <c r="A89" s="56" t="s">
        <v>128</v>
      </c>
      <c r="B89" s="58">
        <f t="shared" si="9"/>
        <v>1.4166666666666667</v>
      </c>
      <c r="C89" s="43">
        <v>1</v>
      </c>
      <c r="D89" s="43">
        <v>2.4</v>
      </c>
      <c r="E89" s="43">
        <v>3.4</v>
      </c>
      <c r="I89" s="56"/>
      <c r="J89" s="56"/>
      <c r="K89" s="56"/>
      <c r="L89" s="57"/>
      <c r="M89" s="57"/>
      <c r="N89" s="57"/>
      <c r="O89" s="57"/>
    </row>
    <row r="90" spans="1:15">
      <c r="A90" s="56" t="s">
        <v>120</v>
      </c>
      <c r="B90" s="58">
        <f t="shared" si="9"/>
        <v>0.93975903614457834</v>
      </c>
      <c r="C90" s="43">
        <v>1</v>
      </c>
      <c r="D90" s="43">
        <v>24.9</v>
      </c>
      <c r="E90" s="43">
        <v>23.4</v>
      </c>
      <c r="I90" s="56"/>
      <c r="J90" s="56"/>
      <c r="K90" s="56"/>
      <c r="L90" s="57"/>
      <c r="M90" s="57"/>
      <c r="N90" s="57"/>
      <c r="O90" s="57"/>
    </row>
    <row r="91" spans="1:15">
      <c r="A91" s="56" t="s">
        <v>131</v>
      </c>
      <c r="B91" s="58">
        <f t="shared" si="9"/>
        <v>0.73333333333333339</v>
      </c>
      <c r="C91" s="43">
        <v>1</v>
      </c>
      <c r="D91" s="43">
        <v>1.5</v>
      </c>
      <c r="E91" s="43">
        <v>1.1000000000000001</v>
      </c>
      <c r="I91" s="56"/>
      <c r="J91" s="56"/>
      <c r="K91" s="56"/>
      <c r="L91" s="57"/>
      <c r="M91" s="57"/>
      <c r="N91" s="57"/>
      <c r="O91" s="57"/>
    </row>
    <row r="92" spans="1:15">
      <c r="A92" s="56" t="s">
        <v>127</v>
      </c>
      <c r="B92" s="58">
        <f t="shared" si="9"/>
        <v>0.6029411764705882</v>
      </c>
      <c r="C92" s="43">
        <v>1</v>
      </c>
      <c r="D92" s="43">
        <v>6.8</v>
      </c>
      <c r="E92" s="43">
        <v>4.0999999999999996</v>
      </c>
      <c r="I92" s="56"/>
      <c r="J92" s="56"/>
      <c r="K92" s="56"/>
      <c r="L92" s="57"/>
      <c r="M92" s="57"/>
      <c r="N92" s="57"/>
      <c r="O92" s="57"/>
    </row>
    <row r="93" spans="1:15">
      <c r="A93" s="56" t="s">
        <v>129</v>
      </c>
      <c r="B93" s="58">
        <f t="shared" si="9"/>
        <v>0.80487804878048785</v>
      </c>
      <c r="C93" s="43">
        <v>1</v>
      </c>
      <c r="D93" s="43">
        <v>4.0999999999999996</v>
      </c>
      <c r="E93" s="43">
        <v>3.3</v>
      </c>
      <c r="I93" s="56"/>
      <c r="J93" s="56"/>
      <c r="K93" s="56"/>
      <c r="L93" s="57"/>
      <c r="M93" s="57"/>
      <c r="N93" s="57"/>
      <c r="O93" s="57"/>
    </row>
    <row r="94" spans="1:15">
      <c r="A94" s="56" t="s">
        <v>123</v>
      </c>
      <c r="B94" s="58">
        <f>E94/D94</f>
        <v>0.71317829457364335</v>
      </c>
      <c r="C94" s="43">
        <v>1</v>
      </c>
      <c r="D94" s="43">
        <v>12.9</v>
      </c>
      <c r="E94" s="43">
        <v>9.1999999999999993</v>
      </c>
      <c r="I94" s="56"/>
      <c r="J94" s="56"/>
      <c r="K94" s="56"/>
      <c r="L94" s="57"/>
      <c r="M94" s="57"/>
      <c r="N94" s="57"/>
      <c r="O94" s="57"/>
    </row>
    <row r="95" spans="1:15">
      <c r="A95" s="56" t="s">
        <v>124</v>
      </c>
      <c r="B95" s="58">
        <f t="shared" si="9"/>
        <v>0.97701149425287359</v>
      </c>
      <c r="C95" s="43">
        <v>1</v>
      </c>
      <c r="D95" s="43">
        <v>8.6999999999999993</v>
      </c>
      <c r="E95" s="43">
        <v>8.5</v>
      </c>
      <c r="I95" s="56"/>
      <c r="J95" s="56"/>
      <c r="K95" s="56"/>
      <c r="L95" s="57"/>
      <c r="M95" s="57"/>
      <c r="N95" s="57"/>
      <c r="O95" s="57"/>
    </row>
    <row r="96" spans="1:15">
      <c r="A96" s="56" t="s">
        <v>140</v>
      </c>
      <c r="B96" s="58">
        <f t="shared" si="9"/>
        <v>0.57499999999999996</v>
      </c>
      <c r="C96" s="43">
        <v>1</v>
      </c>
      <c r="D96" s="43">
        <v>4</v>
      </c>
      <c r="E96" s="43">
        <v>2.2999999999999998</v>
      </c>
      <c r="I96" s="56"/>
      <c r="J96" s="56"/>
      <c r="K96" s="56"/>
      <c r="L96" s="57"/>
      <c r="M96" s="57"/>
      <c r="N96" s="57"/>
      <c r="O96" s="57"/>
    </row>
    <row r="97" spans="1:20">
      <c r="A97" s="56" t="s">
        <v>125</v>
      </c>
      <c r="B97" s="58">
        <f t="shared" si="9"/>
        <v>0.77215189873417711</v>
      </c>
      <c r="C97" s="43">
        <v>1</v>
      </c>
      <c r="D97" s="43">
        <v>7.9</v>
      </c>
      <c r="E97" s="43">
        <v>6.1</v>
      </c>
      <c r="I97" s="56"/>
      <c r="J97" s="56"/>
      <c r="K97" s="56"/>
      <c r="L97" s="57"/>
      <c r="M97" s="57"/>
      <c r="N97" s="57"/>
      <c r="O97" s="57"/>
    </row>
    <row r="98" spans="1:20">
      <c r="A98" s="56" t="s">
        <v>132</v>
      </c>
      <c r="B98" s="58">
        <f>E98/D98</f>
        <v>1.1666666666666667</v>
      </c>
      <c r="C98" s="43">
        <v>1</v>
      </c>
      <c r="D98" s="43">
        <v>0.6</v>
      </c>
      <c r="E98" s="43">
        <v>0.7</v>
      </c>
      <c r="L98" s="57"/>
      <c r="M98" s="57"/>
      <c r="T98"/>
    </row>
    <row r="99" spans="1:20">
      <c r="A99" s="56" t="s">
        <v>126</v>
      </c>
      <c r="B99" s="58">
        <f>E99/D99</f>
        <v>0.83076923076923082</v>
      </c>
      <c r="C99" s="43">
        <v>1</v>
      </c>
      <c r="D99" s="43">
        <v>6.5</v>
      </c>
      <c r="E99" s="43">
        <v>5.4</v>
      </c>
      <c r="T99"/>
    </row>
    <row r="100" spans="1:20">
      <c r="T100"/>
    </row>
    <row r="101" spans="1:20" ht="14.25" thickBot="1">
      <c r="I101" s="53" t="s">
        <v>148</v>
      </c>
      <c r="K101" s="237" t="s">
        <v>14</v>
      </c>
      <c r="N101" s="237"/>
      <c r="O101" s="238"/>
      <c r="P101" s="257" t="s">
        <v>1</v>
      </c>
      <c r="T101"/>
    </row>
    <row r="102" spans="1:20" ht="14.25" thickBot="1">
      <c r="F102" s="53" t="s">
        <v>145</v>
      </c>
      <c r="G102" s="53" t="s">
        <v>146</v>
      </c>
      <c r="H102" s="53" t="s">
        <v>147</v>
      </c>
      <c r="I102" s="213">
        <v>363981</v>
      </c>
      <c r="K102" s="239"/>
      <c r="L102" s="237"/>
      <c r="M102" s="237"/>
      <c r="N102" s="239"/>
      <c r="O102" s="240"/>
      <c r="P102" s="255" t="s">
        <v>0</v>
      </c>
      <c r="Q102" s="258"/>
      <c r="T102"/>
    </row>
    <row r="103" spans="1:20" ht="14.25" thickBot="1">
      <c r="B103" s="53" t="s">
        <v>141</v>
      </c>
      <c r="C103" s="53" t="s">
        <v>142</v>
      </c>
      <c r="D103" s="53" t="s">
        <v>143</v>
      </c>
      <c r="E103" s="53" t="s">
        <v>144</v>
      </c>
      <c r="F103" s="57">
        <f t="shared" ref="F103:F119" si="10">ROUND(H103/$H$121*100,1)</f>
        <v>0.6</v>
      </c>
      <c r="G103" s="57">
        <f t="shared" ref="G103:G119" si="11">ROUND(I102/$I$120*100,1)</f>
        <v>0.6</v>
      </c>
      <c r="H103" s="212">
        <v>34182</v>
      </c>
      <c r="I103" s="43">
        <v>19916</v>
      </c>
      <c r="K103" s="137" t="s">
        <v>16</v>
      </c>
      <c r="L103" s="239"/>
      <c r="M103" s="239"/>
      <c r="N103" s="137"/>
      <c r="O103" s="138"/>
      <c r="P103" s="253">
        <f>P104+P106+P110</f>
        <v>4816</v>
      </c>
      <c r="Q103" s="256"/>
      <c r="T103"/>
    </row>
    <row r="104" spans="1:20">
      <c r="A104" s="210" t="s">
        <v>133</v>
      </c>
      <c r="B104" s="56">
        <f>ROUND(D104/$D$122*100,1)</f>
        <v>0.6</v>
      </c>
      <c r="C104" s="56">
        <f>ROUND(E104/$E$122*100,1)</f>
        <v>0.8</v>
      </c>
      <c r="D104" s="59">
        <v>29</v>
      </c>
      <c r="E104" s="59">
        <v>338</v>
      </c>
      <c r="F104" s="57">
        <f t="shared" si="10"/>
        <v>0</v>
      </c>
      <c r="G104" s="57">
        <f t="shared" si="11"/>
        <v>0</v>
      </c>
      <c r="H104" s="43">
        <v>1983</v>
      </c>
      <c r="I104" s="43">
        <v>3791607</v>
      </c>
      <c r="K104" s="140" t="s">
        <v>15</v>
      </c>
      <c r="L104" s="137"/>
      <c r="M104" s="137"/>
      <c r="N104" s="140"/>
      <c r="O104" s="141"/>
      <c r="P104" s="249">
        <v>29</v>
      </c>
      <c r="Q104" s="254"/>
      <c r="T104"/>
    </row>
    <row r="105" spans="1:20">
      <c r="A105" s="210" t="s">
        <v>135</v>
      </c>
      <c r="B105" s="56">
        <f>ROUND(D105/$D$122*100,1)</f>
        <v>0.2</v>
      </c>
      <c r="C105" s="56">
        <f>ROUND(E105/$E$122*100,1)</f>
        <v>0.2</v>
      </c>
      <c r="D105" s="59">
        <v>12</v>
      </c>
      <c r="E105" s="59">
        <v>81</v>
      </c>
      <c r="F105" s="57">
        <f t="shared" si="10"/>
        <v>9.1</v>
      </c>
      <c r="G105" s="57">
        <f t="shared" si="11"/>
        <v>6.3</v>
      </c>
      <c r="H105" s="43">
        <v>515080</v>
      </c>
      <c r="I105" s="43">
        <v>9188932</v>
      </c>
      <c r="K105" s="90" t="s">
        <v>181</v>
      </c>
      <c r="L105" s="140"/>
      <c r="M105" s="140"/>
      <c r="N105" s="147"/>
      <c r="O105" s="148"/>
      <c r="P105" s="241">
        <v>29</v>
      </c>
      <c r="Q105" s="250"/>
      <c r="T105"/>
    </row>
    <row r="106" spans="1:20">
      <c r="A106" s="210" t="s">
        <v>122</v>
      </c>
      <c r="B106" s="56">
        <f>ROUND(D106/$D$122*100,1)</f>
        <v>13.1</v>
      </c>
      <c r="C106" s="56">
        <f>ROUND(E106/$E$122*100,1)</f>
        <v>7.1</v>
      </c>
      <c r="D106" s="59">
        <v>630</v>
      </c>
      <c r="E106" s="59">
        <v>3116</v>
      </c>
      <c r="F106" s="57">
        <f t="shared" si="10"/>
        <v>8.6</v>
      </c>
      <c r="G106" s="57">
        <f t="shared" si="11"/>
        <v>15.3</v>
      </c>
      <c r="H106" s="43">
        <v>487191</v>
      </c>
      <c r="I106" s="43">
        <v>279215</v>
      </c>
      <c r="K106" s="140" t="s">
        <v>175</v>
      </c>
      <c r="L106" s="147" t="s">
        <v>13</v>
      </c>
      <c r="M106" s="147"/>
      <c r="N106" s="136"/>
      <c r="O106" s="136"/>
      <c r="P106" s="249">
        <f>SUM(P107:P109)</f>
        <v>1521</v>
      </c>
      <c r="Q106" s="242"/>
      <c r="T106"/>
    </row>
    <row r="107" spans="1:20">
      <c r="A107" s="210" t="s">
        <v>121</v>
      </c>
      <c r="B107" s="56">
        <f>ROUND(D107/$D$122*100,1)</f>
        <v>18.3</v>
      </c>
      <c r="C107" s="56">
        <f>ROUND(E107/$E$122*100,1)</f>
        <v>33</v>
      </c>
      <c r="D107" s="59">
        <v>879</v>
      </c>
      <c r="E107" s="59">
        <v>14412</v>
      </c>
      <c r="F107" s="57">
        <f t="shared" si="10"/>
        <v>0.2</v>
      </c>
      <c r="G107" s="57">
        <f t="shared" si="11"/>
        <v>0.5</v>
      </c>
      <c r="H107" s="43">
        <v>8642</v>
      </c>
      <c r="I107" s="43">
        <v>1631128</v>
      </c>
      <c r="K107" s="90" t="s">
        <v>46</v>
      </c>
      <c r="L107" s="140"/>
      <c r="M107" s="136"/>
      <c r="N107" s="146"/>
      <c r="O107" s="146"/>
      <c r="P107" s="241">
        <v>12</v>
      </c>
      <c r="Q107" s="250"/>
      <c r="T107"/>
    </row>
    <row r="108" spans="1:20">
      <c r="A108" s="211" t="s">
        <v>119</v>
      </c>
      <c r="B108" s="56" t="s">
        <v>149</v>
      </c>
      <c r="C108" s="56" t="s">
        <v>149</v>
      </c>
      <c r="D108" s="59" t="s">
        <v>11</v>
      </c>
      <c r="E108" s="59" t="s">
        <v>11</v>
      </c>
      <c r="F108" s="57">
        <f t="shared" si="10"/>
        <v>1.2</v>
      </c>
      <c r="G108" s="57">
        <f t="shared" si="11"/>
        <v>2.7</v>
      </c>
      <c r="H108" s="43">
        <v>66309</v>
      </c>
      <c r="I108" s="43">
        <v>3284028</v>
      </c>
      <c r="K108" s="90" t="s">
        <v>47</v>
      </c>
      <c r="L108" s="147" t="s">
        <v>154</v>
      </c>
      <c r="M108" s="147"/>
      <c r="N108" s="146"/>
      <c r="O108" s="146"/>
      <c r="P108" s="241">
        <v>630</v>
      </c>
      <c r="Q108" s="242"/>
      <c r="T108"/>
    </row>
    <row r="109" spans="1:20">
      <c r="A109" s="210" t="s">
        <v>134</v>
      </c>
      <c r="B109" s="56">
        <f t="shared" ref="B109:B120" si="12">ROUND(D109/$D$122*100,1)</f>
        <v>0.4</v>
      </c>
      <c r="C109" s="56">
        <f t="shared" ref="C109:C120" si="13">ROUND(E109/$E$122*100,1)</f>
        <v>0.3</v>
      </c>
      <c r="D109" s="59">
        <v>18</v>
      </c>
      <c r="E109" s="59">
        <v>145</v>
      </c>
      <c r="F109" s="57">
        <f t="shared" si="10"/>
        <v>2.4</v>
      </c>
      <c r="G109" s="57">
        <f t="shared" si="11"/>
        <v>5.5</v>
      </c>
      <c r="H109" s="43">
        <v>134954</v>
      </c>
      <c r="I109" s="43">
        <v>12032863</v>
      </c>
      <c r="K109" s="90" t="s">
        <v>45</v>
      </c>
      <c r="L109" s="147" t="s">
        <v>3</v>
      </c>
      <c r="M109" s="147"/>
      <c r="N109" s="146"/>
      <c r="O109" s="146"/>
      <c r="P109" s="241">
        <v>879</v>
      </c>
      <c r="Q109" s="242"/>
      <c r="T109"/>
    </row>
    <row r="110" spans="1:20">
      <c r="A110" s="210" t="s">
        <v>128</v>
      </c>
      <c r="B110" s="56">
        <f t="shared" si="12"/>
        <v>3.4</v>
      </c>
      <c r="C110" s="56">
        <f t="shared" si="13"/>
        <v>9.8000000000000007</v>
      </c>
      <c r="D110" s="59">
        <v>162</v>
      </c>
      <c r="E110" s="59">
        <v>4289</v>
      </c>
      <c r="F110" s="57">
        <f t="shared" si="10"/>
        <v>24.9</v>
      </c>
      <c r="G110" s="57">
        <f t="shared" si="11"/>
        <v>20.100000000000001</v>
      </c>
      <c r="H110" s="43">
        <v>1407414</v>
      </c>
      <c r="I110" s="43">
        <v>1513397</v>
      </c>
      <c r="K110" s="140" t="s">
        <v>176</v>
      </c>
      <c r="L110" s="147" t="s">
        <v>4</v>
      </c>
      <c r="M110" s="147"/>
      <c r="N110" s="136"/>
      <c r="O110" s="136"/>
      <c r="P110" s="249">
        <f>SUM(P111:P123)</f>
        <v>3266</v>
      </c>
      <c r="Q110" s="242"/>
      <c r="T110"/>
    </row>
    <row r="111" spans="1:20">
      <c r="A111" s="210" t="s">
        <v>120</v>
      </c>
      <c r="B111" s="56">
        <f t="shared" si="12"/>
        <v>23.4</v>
      </c>
      <c r="C111" s="56">
        <f t="shared" si="13"/>
        <v>18.899999999999999</v>
      </c>
      <c r="D111" s="59">
        <v>1125</v>
      </c>
      <c r="E111" s="59">
        <v>8277</v>
      </c>
      <c r="F111" s="57">
        <f t="shared" si="10"/>
        <v>1.5</v>
      </c>
      <c r="G111" s="57">
        <f t="shared" si="11"/>
        <v>2.5</v>
      </c>
      <c r="H111" s="43">
        <v>87088</v>
      </c>
      <c r="I111" s="43">
        <v>1496139</v>
      </c>
      <c r="K111" s="90" t="s">
        <v>48</v>
      </c>
      <c r="L111" s="140"/>
      <c r="M111" s="136"/>
      <c r="N111" s="161"/>
      <c r="O111" s="148"/>
      <c r="P111" s="251" t="s">
        <v>96</v>
      </c>
      <c r="Q111" s="250"/>
      <c r="T111"/>
    </row>
    <row r="112" spans="1:20">
      <c r="A112" s="210" t="s">
        <v>131</v>
      </c>
      <c r="B112" s="56">
        <f t="shared" si="12"/>
        <v>1.1000000000000001</v>
      </c>
      <c r="C112" s="56">
        <f t="shared" si="13"/>
        <v>1.4</v>
      </c>
      <c r="D112" s="59">
        <v>51</v>
      </c>
      <c r="E112" s="59">
        <v>614</v>
      </c>
      <c r="F112" s="57">
        <f t="shared" si="10"/>
        <v>6.8</v>
      </c>
      <c r="G112" s="57">
        <f t="shared" si="11"/>
        <v>2.5</v>
      </c>
      <c r="H112" s="43">
        <v>385072</v>
      </c>
      <c r="I112" s="43">
        <v>1891364</v>
      </c>
      <c r="K112" s="90" t="s">
        <v>49</v>
      </c>
      <c r="L112" s="161" t="s">
        <v>5</v>
      </c>
      <c r="M112" s="161"/>
      <c r="N112" s="161"/>
      <c r="O112" s="148"/>
      <c r="P112" s="241">
        <v>18</v>
      </c>
      <c r="Q112" s="252"/>
      <c r="T112"/>
    </row>
    <row r="113" spans="1:20">
      <c r="A113" s="210" t="s">
        <v>127</v>
      </c>
      <c r="B113" s="56">
        <f t="shared" si="12"/>
        <v>4.0999999999999996</v>
      </c>
      <c r="C113" s="56">
        <f t="shared" si="13"/>
        <v>1.2</v>
      </c>
      <c r="D113" s="59">
        <v>197</v>
      </c>
      <c r="E113" s="59">
        <v>518</v>
      </c>
      <c r="F113" s="57">
        <f t="shared" si="10"/>
        <v>4.0999999999999996</v>
      </c>
      <c r="G113" s="57">
        <f t="shared" si="11"/>
        <v>3.2</v>
      </c>
      <c r="H113" s="43">
        <v>232305</v>
      </c>
      <c r="I113" s="43">
        <v>5520648</v>
      </c>
      <c r="K113" s="90" t="s">
        <v>50</v>
      </c>
      <c r="L113" s="161" t="s">
        <v>6</v>
      </c>
      <c r="M113" s="161"/>
      <c r="N113" s="147"/>
      <c r="O113" s="148"/>
      <c r="P113" s="241">
        <v>162</v>
      </c>
      <c r="Q113" s="242"/>
      <c r="T113"/>
    </row>
    <row r="114" spans="1:20">
      <c r="A114" s="210" t="s">
        <v>129</v>
      </c>
      <c r="B114" s="56">
        <f t="shared" si="12"/>
        <v>3.3</v>
      </c>
      <c r="C114" s="56">
        <f t="shared" si="13"/>
        <v>1.4</v>
      </c>
      <c r="D114" s="59">
        <v>157</v>
      </c>
      <c r="E114" s="59">
        <v>610</v>
      </c>
      <c r="F114" s="57">
        <f t="shared" si="10"/>
        <v>12.9</v>
      </c>
      <c r="G114" s="57">
        <f t="shared" si="11"/>
        <v>9.1999999999999993</v>
      </c>
      <c r="H114" s="43">
        <v>728027</v>
      </c>
      <c r="I114" s="43">
        <v>2540029</v>
      </c>
      <c r="K114" s="90" t="s">
        <v>51</v>
      </c>
      <c r="L114" s="147" t="s">
        <v>39</v>
      </c>
      <c r="M114" s="147"/>
      <c r="N114" s="161"/>
      <c r="O114" s="148"/>
      <c r="P114" s="241">
        <v>1125</v>
      </c>
      <c r="Q114" s="242"/>
      <c r="T114"/>
    </row>
    <row r="115" spans="1:20">
      <c r="A115" s="210" t="s">
        <v>123</v>
      </c>
      <c r="B115" s="56">
        <f t="shared" si="12"/>
        <v>9.1999999999999993</v>
      </c>
      <c r="C115" s="56">
        <f t="shared" si="13"/>
        <v>6.3</v>
      </c>
      <c r="D115" s="59">
        <v>445</v>
      </c>
      <c r="E115" s="59">
        <v>2774</v>
      </c>
      <c r="F115" s="57">
        <f t="shared" si="10"/>
        <v>8.6999999999999993</v>
      </c>
      <c r="G115" s="57">
        <f t="shared" si="11"/>
        <v>4.2</v>
      </c>
      <c r="H115" s="43">
        <v>490081</v>
      </c>
      <c r="I115" s="43">
        <v>3142070</v>
      </c>
      <c r="K115" s="90" t="s">
        <v>52</v>
      </c>
      <c r="L115" s="161" t="s">
        <v>40</v>
      </c>
      <c r="M115" s="161"/>
      <c r="N115" s="161"/>
      <c r="O115" s="148"/>
      <c r="P115" s="241">
        <v>51</v>
      </c>
      <c r="Q115" s="242"/>
      <c r="T115"/>
    </row>
    <row r="116" spans="1:20">
      <c r="A116" s="210" t="s">
        <v>124</v>
      </c>
      <c r="B116" s="56">
        <f t="shared" si="12"/>
        <v>8.5</v>
      </c>
      <c r="C116" s="56">
        <f t="shared" si="13"/>
        <v>4</v>
      </c>
      <c r="D116" s="59">
        <v>410</v>
      </c>
      <c r="E116" s="59">
        <v>1739</v>
      </c>
      <c r="F116" s="57">
        <f t="shared" si="10"/>
        <v>4</v>
      </c>
      <c r="G116" s="57">
        <f t="shared" si="11"/>
        <v>5.2</v>
      </c>
      <c r="H116" s="43">
        <v>224081</v>
      </c>
      <c r="I116" s="43">
        <v>7932400</v>
      </c>
      <c r="K116" s="90" t="s">
        <v>53</v>
      </c>
      <c r="L116" s="161" t="s">
        <v>41</v>
      </c>
      <c r="M116" s="161"/>
      <c r="N116" s="161"/>
      <c r="O116" s="148"/>
      <c r="P116" s="241">
        <v>197</v>
      </c>
      <c r="Q116" s="242"/>
      <c r="T116"/>
    </row>
    <row r="117" spans="1:20">
      <c r="A117" s="210" t="s">
        <v>140</v>
      </c>
      <c r="B117" s="56">
        <f t="shared" si="12"/>
        <v>2.2999999999999998</v>
      </c>
      <c r="C117" s="56">
        <f t="shared" si="13"/>
        <v>1.1000000000000001</v>
      </c>
      <c r="D117" s="59">
        <v>113</v>
      </c>
      <c r="E117" s="59">
        <v>492</v>
      </c>
      <c r="F117" s="57">
        <f t="shared" si="10"/>
        <v>7.9</v>
      </c>
      <c r="G117" s="57">
        <f t="shared" si="11"/>
        <v>13.2</v>
      </c>
      <c r="H117" s="43">
        <v>446890</v>
      </c>
      <c r="I117" s="43">
        <v>518812</v>
      </c>
      <c r="K117" s="90" t="s">
        <v>54</v>
      </c>
      <c r="L117" s="161" t="s">
        <v>155</v>
      </c>
      <c r="M117" s="161"/>
      <c r="N117" s="247"/>
      <c r="O117" s="248"/>
      <c r="P117" s="241">
        <v>157</v>
      </c>
      <c r="Q117" s="242"/>
    </row>
    <row r="118" spans="1:20">
      <c r="A118" s="210" t="s">
        <v>125</v>
      </c>
      <c r="B118" s="56">
        <f t="shared" si="12"/>
        <v>6.1</v>
      </c>
      <c r="C118" s="56">
        <f t="shared" si="13"/>
        <v>10.199999999999999</v>
      </c>
      <c r="D118" s="59">
        <v>292</v>
      </c>
      <c r="E118" s="59">
        <v>4445</v>
      </c>
      <c r="F118" s="57">
        <f t="shared" si="10"/>
        <v>0.6</v>
      </c>
      <c r="G118" s="57">
        <f t="shared" si="11"/>
        <v>0.9</v>
      </c>
      <c r="H118" s="43">
        <v>34876</v>
      </c>
      <c r="I118" s="43">
        <v>4745745</v>
      </c>
      <c r="K118" s="90" t="s">
        <v>55</v>
      </c>
      <c r="L118" s="247" t="s">
        <v>42</v>
      </c>
      <c r="M118" s="247"/>
      <c r="N118" s="147"/>
      <c r="O118" s="148"/>
      <c r="P118" s="241">
        <v>445</v>
      </c>
      <c r="Q118" s="242"/>
    </row>
    <row r="119" spans="1:20">
      <c r="A119" s="210" t="s">
        <v>132</v>
      </c>
      <c r="B119" s="56">
        <f t="shared" si="12"/>
        <v>0.7</v>
      </c>
      <c r="C119" s="56">
        <f t="shared" si="13"/>
        <v>1.2</v>
      </c>
      <c r="D119" s="59">
        <v>36</v>
      </c>
      <c r="E119" s="59">
        <v>518</v>
      </c>
      <c r="F119" s="57">
        <f t="shared" si="10"/>
        <v>6.5</v>
      </c>
      <c r="G119" s="57">
        <f t="shared" si="11"/>
        <v>7.9</v>
      </c>
      <c r="H119" s="43">
        <v>365457</v>
      </c>
      <c r="I119" s="43">
        <v>1896579</v>
      </c>
      <c r="K119" s="92" t="s">
        <v>56</v>
      </c>
      <c r="L119" s="147" t="s">
        <v>61</v>
      </c>
      <c r="M119" s="147"/>
      <c r="N119" s="147"/>
      <c r="O119" s="148"/>
      <c r="P119" s="241">
        <v>410</v>
      </c>
      <c r="Q119" s="242"/>
    </row>
    <row r="120" spans="1:20">
      <c r="A120" s="210" t="s">
        <v>126</v>
      </c>
      <c r="B120" s="56">
        <f t="shared" si="12"/>
        <v>5.4</v>
      </c>
      <c r="C120" s="56">
        <f t="shared" si="13"/>
        <v>3.1</v>
      </c>
      <c r="D120" s="59">
        <v>260</v>
      </c>
      <c r="E120" s="59">
        <v>1340</v>
      </c>
      <c r="H120" s="43">
        <v>39734</v>
      </c>
      <c r="I120" s="60">
        <f>SUM(I102:I118)</f>
        <v>59892274</v>
      </c>
      <c r="K120" s="92" t="s">
        <v>57</v>
      </c>
      <c r="L120" s="147" t="s">
        <v>62</v>
      </c>
      <c r="M120" s="147"/>
      <c r="N120" s="161"/>
      <c r="O120" s="148"/>
      <c r="P120" s="241">
        <v>113</v>
      </c>
      <c r="Q120" s="242"/>
    </row>
    <row r="121" spans="1:20">
      <c r="A121" s="43" t="s">
        <v>150</v>
      </c>
      <c r="B121" s="43">
        <v>39734</v>
      </c>
      <c r="C121" s="43">
        <v>1896579</v>
      </c>
      <c r="H121" s="60">
        <f>SUM(H103:H119)</f>
        <v>5649632</v>
      </c>
      <c r="K121" s="92" t="s">
        <v>58</v>
      </c>
      <c r="L121" s="161" t="s">
        <v>63</v>
      </c>
      <c r="M121" s="161"/>
      <c r="N121" s="161"/>
      <c r="O121" s="148"/>
      <c r="P121" s="241">
        <v>292</v>
      </c>
      <c r="Q121" s="242"/>
    </row>
    <row r="122" spans="1:20">
      <c r="D122" s="43">
        <f>SUM(D104:D120)</f>
        <v>4816</v>
      </c>
      <c r="E122" s="43">
        <f>SUM(E104:E120)</f>
        <v>43708</v>
      </c>
      <c r="K122" s="92" t="s">
        <v>59</v>
      </c>
      <c r="L122" s="161" t="s">
        <v>7</v>
      </c>
      <c r="M122" s="161"/>
      <c r="N122" s="161"/>
      <c r="O122" s="148"/>
      <c r="P122" s="241">
        <v>36</v>
      </c>
      <c r="Q122" s="242"/>
    </row>
    <row r="123" spans="1:20">
      <c r="A123" s="61"/>
      <c r="B123" s="61"/>
      <c r="C123" s="62"/>
      <c r="K123" s="171" t="s">
        <v>60</v>
      </c>
      <c r="L123" s="161" t="s">
        <v>44</v>
      </c>
      <c r="M123" s="161"/>
      <c r="N123" s="243"/>
      <c r="O123" s="244"/>
      <c r="P123" s="245">
        <v>260</v>
      </c>
      <c r="Q123" s="242"/>
    </row>
    <row r="124" spans="1:20">
      <c r="A124" s="61"/>
      <c r="B124" s="61"/>
      <c r="C124" s="62"/>
      <c r="L124" s="243" t="s">
        <v>177</v>
      </c>
      <c r="M124" s="243"/>
      <c r="Q124" s="246"/>
    </row>
    <row r="125" spans="1:20">
      <c r="A125" s="61"/>
      <c r="B125" s="61"/>
      <c r="C125" s="62"/>
    </row>
    <row r="126" spans="1:20">
      <c r="A126" s="61"/>
      <c r="B126" s="61"/>
      <c r="C126" s="62"/>
    </row>
    <row r="127" spans="1:20">
      <c r="A127" s="61"/>
      <c r="B127" s="61"/>
      <c r="C127" s="62"/>
    </row>
    <row r="128" spans="1:20">
      <c r="A128" s="61"/>
      <c r="B128" s="61"/>
      <c r="C128" s="62"/>
    </row>
    <row r="129" spans="1:3">
      <c r="A129" s="61"/>
      <c r="B129" s="61"/>
      <c r="C129" s="62"/>
    </row>
    <row r="130" spans="1:3">
      <c r="A130" s="61"/>
      <c r="B130" s="61"/>
      <c r="C130" s="62"/>
    </row>
    <row r="131" spans="1:3">
      <c r="A131" s="61"/>
      <c r="B131" s="61"/>
      <c r="C131" s="62"/>
    </row>
    <row r="132" spans="1:3">
      <c r="A132" s="61"/>
      <c r="B132" s="61"/>
      <c r="C132" s="62"/>
    </row>
    <row r="133" spans="1:3">
      <c r="A133" s="61"/>
      <c r="B133" s="61"/>
      <c r="C133" s="62"/>
    </row>
    <row r="134" spans="1:3">
      <c r="A134" s="61"/>
      <c r="B134" s="61"/>
      <c r="C134" s="62"/>
    </row>
    <row r="135" spans="1:3">
      <c r="A135" s="61"/>
      <c r="B135" s="61"/>
      <c r="C135" s="62"/>
    </row>
    <row r="136" spans="1:3">
      <c r="A136" s="61"/>
      <c r="B136" s="61"/>
      <c r="C136" s="62"/>
    </row>
  </sheetData>
  <mergeCells count="1">
    <mergeCell ref="A3:J3"/>
  </mergeCells>
  <phoneticPr fontId="2"/>
  <printOptions horizontalCentered="1"/>
  <pageMargins left="0.31496062992125984" right="0.31496062992125984" top="0.15748031496062992" bottom="0.15748031496062992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view="pageBreakPreview" zoomScale="110" zoomScaleNormal="100" zoomScaleSheetLayoutView="110" workbookViewId="0"/>
  </sheetViews>
  <sheetFormatPr defaultRowHeight="12"/>
  <cols>
    <col min="1" max="1" width="4" customWidth="1"/>
    <col min="2" max="4" width="8" customWidth="1"/>
    <col min="5" max="15" width="6.42578125" customWidth="1"/>
    <col min="16" max="16" width="5.7109375" customWidth="1"/>
  </cols>
  <sheetData>
    <row r="1" spans="1:16" s="12" customFormat="1" ht="16.899999999999999" customHeight="1"/>
    <row r="2" spans="1:16" s="14" customFormat="1" ht="16.899999999999999" customHeight="1">
      <c r="C2" s="326" t="s">
        <v>165</v>
      </c>
      <c r="D2" s="326"/>
      <c r="E2" s="326"/>
      <c r="F2" s="326"/>
      <c r="G2" s="326"/>
      <c r="H2" s="326"/>
      <c r="I2" s="326"/>
      <c r="J2" s="326"/>
      <c r="K2" s="326"/>
      <c r="L2" s="326"/>
    </row>
    <row r="3" spans="1:16" s="11" customFormat="1" ht="11.45" customHeight="1"/>
    <row r="4" spans="1:16" s="11" customFormat="1" ht="19.5" customHeight="1">
      <c r="A4" s="190"/>
      <c r="B4" s="190"/>
      <c r="C4" s="317" t="s">
        <v>156</v>
      </c>
      <c r="D4" s="318"/>
      <c r="E4" s="302" t="s">
        <v>159</v>
      </c>
      <c r="F4" s="310"/>
      <c r="G4" s="310"/>
      <c r="H4" s="303"/>
      <c r="I4" s="306" t="s">
        <v>160</v>
      </c>
      <c r="J4" s="306"/>
      <c r="K4" s="306"/>
      <c r="L4" s="302"/>
    </row>
    <row r="5" spans="1:16" s="11" customFormat="1" ht="19.5" customHeight="1">
      <c r="C5" s="319"/>
      <c r="D5" s="320"/>
      <c r="E5" s="302" t="s">
        <v>157</v>
      </c>
      <c r="F5" s="303"/>
      <c r="G5" s="302" t="s">
        <v>158</v>
      </c>
      <c r="H5" s="303"/>
      <c r="I5" s="306" t="s">
        <v>157</v>
      </c>
      <c r="J5" s="306"/>
      <c r="K5" s="306" t="s">
        <v>158</v>
      </c>
      <c r="L5" s="302"/>
    </row>
    <row r="6" spans="1:16" s="12" customFormat="1" ht="19.5" customHeight="1">
      <c r="C6" s="315" t="s">
        <v>114</v>
      </c>
      <c r="D6" s="316"/>
      <c r="E6" s="289">
        <v>5269</v>
      </c>
      <c r="F6" s="290"/>
      <c r="G6" s="291">
        <v>100</v>
      </c>
      <c r="H6" s="292"/>
      <c r="I6" s="293">
        <v>45572</v>
      </c>
      <c r="J6" s="293"/>
      <c r="K6" s="294">
        <v>100</v>
      </c>
      <c r="L6" s="291"/>
    </row>
    <row r="7" spans="1:16" s="12" customFormat="1" ht="19.5" customHeight="1">
      <c r="C7" s="307">
        <v>24</v>
      </c>
      <c r="D7" s="308"/>
      <c r="E7" s="295">
        <v>4855</v>
      </c>
      <c r="F7" s="296"/>
      <c r="G7" s="297">
        <f>ROUND(E7/$E$6*100,2)</f>
        <v>92.14</v>
      </c>
      <c r="H7" s="298"/>
      <c r="I7" s="299">
        <v>41741</v>
      </c>
      <c r="J7" s="299"/>
      <c r="K7" s="300">
        <f>ROUND(I7/$I$6*100,2)</f>
        <v>91.59</v>
      </c>
      <c r="L7" s="297"/>
    </row>
    <row r="8" spans="1:16" s="12" customFormat="1" ht="19.5" customHeight="1">
      <c r="C8" s="281">
        <v>26</v>
      </c>
      <c r="D8" s="282"/>
      <c r="E8" s="283">
        <v>4816</v>
      </c>
      <c r="F8" s="284"/>
      <c r="G8" s="285">
        <f>ROUND(E8/$E$6*100,2)</f>
        <v>91.4</v>
      </c>
      <c r="H8" s="286"/>
      <c r="I8" s="287">
        <v>43708</v>
      </c>
      <c r="J8" s="287"/>
      <c r="K8" s="288">
        <f>ROUND(I8/$I$6*100,2)</f>
        <v>95.91</v>
      </c>
      <c r="L8" s="285"/>
    </row>
    <row r="9" spans="1:16" s="12" customFormat="1" ht="45" customHeight="1">
      <c r="C9" s="301" t="s">
        <v>232</v>
      </c>
      <c r="D9" s="301"/>
      <c r="E9" s="301"/>
      <c r="F9" s="301"/>
      <c r="G9" s="301"/>
      <c r="H9" s="301"/>
      <c r="I9" s="301"/>
      <c r="J9" s="301"/>
      <c r="K9" s="301"/>
      <c r="L9" s="301"/>
    </row>
    <row r="10" spans="1:16" s="12" customFormat="1" ht="18" customHeight="1"/>
    <row r="11" spans="1:16" s="12" customFormat="1" ht="37.5" customHeight="1"/>
    <row r="12" spans="1:16" s="11" customFormat="1" ht="37.5" customHeight="1">
      <c r="N12" s="175"/>
      <c r="O12" s="175"/>
      <c r="P12" s="175"/>
    </row>
    <row r="13" spans="1:16" s="11" customFormat="1" ht="11.25">
      <c r="A13" s="130"/>
      <c r="B13" s="130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</row>
    <row r="15" spans="1:16">
      <c r="A15" s="21"/>
      <c r="B15" s="3"/>
      <c r="C15" s="3"/>
      <c r="D15" s="3"/>
      <c r="E15" s="16"/>
      <c r="F15" s="16"/>
      <c r="G15" s="16"/>
      <c r="H15" s="16"/>
      <c r="I15" s="26"/>
      <c r="J15" s="16"/>
      <c r="K15" s="16"/>
      <c r="L15" s="16"/>
      <c r="M15" s="26"/>
      <c r="N15" s="3"/>
      <c r="O15" s="3"/>
      <c r="P15" s="3"/>
    </row>
    <row r="24" spans="1:11" ht="18.7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</row>
    <row r="25" spans="1:11" ht="18.7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</row>
    <row r="26" spans="1:11">
      <c r="A26" s="40" t="s">
        <v>38</v>
      </c>
      <c r="B26" s="11"/>
      <c r="C26" s="11"/>
      <c r="D26" s="11"/>
      <c r="E26" s="15"/>
      <c r="F26" s="11"/>
      <c r="G26" s="11"/>
      <c r="H26" s="11"/>
      <c r="I26" s="11"/>
      <c r="J26" s="85" t="s">
        <v>17</v>
      </c>
      <c r="K26" s="11"/>
    </row>
    <row r="27" spans="1:11">
      <c r="A27" s="317" t="s">
        <v>156</v>
      </c>
      <c r="B27" s="318"/>
      <c r="C27" s="302" t="s">
        <v>159</v>
      </c>
      <c r="D27" s="310"/>
      <c r="E27" s="310"/>
      <c r="F27" s="303"/>
      <c r="G27" s="306" t="s">
        <v>160</v>
      </c>
      <c r="H27" s="306"/>
      <c r="I27" s="306"/>
      <c r="J27" s="302"/>
      <c r="K27" s="12"/>
    </row>
    <row r="28" spans="1:11">
      <c r="A28" s="319"/>
      <c r="B28" s="320"/>
      <c r="C28" s="302" t="s">
        <v>157</v>
      </c>
      <c r="D28" s="303"/>
      <c r="E28" s="302" t="s">
        <v>158</v>
      </c>
      <c r="F28" s="303"/>
      <c r="G28" s="306" t="s">
        <v>157</v>
      </c>
      <c r="H28" s="306"/>
      <c r="I28" s="306" t="s">
        <v>158</v>
      </c>
      <c r="J28" s="302"/>
      <c r="K28" s="12"/>
    </row>
    <row r="29" spans="1:11">
      <c r="A29" s="315" t="s">
        <v>112</v>
      </c>
      <c r="B29" s="316"/>
      <c r="C29" s="289">
        <v>5736</v>
      </c>
      <c r="D29" s="290"/>
      <c r="E29" s="304">
        <v>100</v>
      </c>
      <c r="F29" s="305"/>
      <c r="G29" s="293">
        <v>47511</v>
      </c>
      <c r="H29" s="293"/>
      <c r="I29" s="325">
        <v>100</v>
      </c>
      <c r="J29" s="304"/>
      <c r="K29" s="12"/>
    </row>
    <row r="30" spans="1:11">
      <c r="A30" s="321">
        <v>16</v>
      </c>
      <c r="B30" s="322"/>
      <c r="C30" s="295">
        <v>5169</v>
      </c>
      <c r="D30" s="296"/>
      <c r="E30" s="324">
        <v>90.11506276150628</v>
      </c>
      <c r="F30" s="330"/>
      <c r="G30" s="299">
        <v>40830</v>
      </c>
      <c r="H30" s="299"/>
      <c r="I30" s="323">
        <v>85.937993306813155</v>
      </c>
      <c r="J30" s="324"/>
      <c r="K30" s="12"/>
    </row>
    <row r="31" spans="1:11">
      <c r="A31" s="313">
        <v>18</v>
      </c>
      <c r="B31" s="314"/>
      <c r="C31" s="311">
        <v>5264</v>
      </c>
      <c r="D31" s="312"/>
      <c r="E31" s="329">
        <v>91.771269177126925</v>
      </c>
      <c r="F31" s="331"/>
      <c r="G31" s="309">
        <v>46040</v>
      </c>
      <c r="H31" s="309"/>
      <c r="I31" s="328">
        <v>96.903874892130247</v>
      </c>
      <c r="J31" s="329"/>
      <c r="K31" s="14"/>
    </row>
    <row r="32" spans="1:11">
      <c r="A32" s="84" t="s">
        <v>99</v>
      </c>
      <c r="B32" s="84"/>
      <c r="C32" s="41"/>
      <c r="D32" s="11"/>
      <c r="E32" s="11"/>
      <c r="F32" s="11"/>
      <c r="G32" s="11"/>
      <c r="H32" s="11"/>
      <c r="I32" s="11"/>
      <c r="J32" s="11"/>
      <c r="K32" s="11"/>
    </row>
    <row r="33" spans="1:11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</row>
    <row r="34" spans="1:11">
      <c r="A34" s="174" t="s">
        <v>101</v>
      </c>
      <c r="B34" s="174"/>
      <c r="C34" s="174"/>
      <c r="D34" s="174"/>
      <c r="E34" s="173"/>
      <c r="F34" s="11"/>
      <c r="G34" s="11"/>
      <c r="H34" s="11"/>
      <c r="I34" s="102"/>
      <c r="J34" s="11"/>
      <c r="K34" s="11"/>
    </row>
    <row r="35" spans="1:11">
      <c r="A35" s="186" t="s">
        <v>156</v>
      </c>
      <c r="B35" s="187"/>
      <c r="C35" s="302" t="s">
        <v>159</v>
      </c>
      <c r="D35" s="310"/>
      <c r="E35" s="310"/>
      <c r="F35" s="303"/>
      <c r="G35" s="306" t="s">
        <v>160</v>
      </c>
      <c r="H35" s="306"/>
      <c r="I35" s="306"/>
      <c r="J35" s="302"/>
      <c r="K35" s="12"/>
    </row>
    <row r="36" spans="1:11">
      <c r="A36" s="188"/>
      <c r="B36" s="189"/>
      <c r="C36" s="302" t="s">
        <v>157</v>
      </c>
      <c r="D36" s="303"/>
      <c r="E36" s="302" t="s">
        <v>158</v>
      </c>
      <c r="F36" s="303"/>
      <c r="G36" s="306" t="s">
        <v>157</v>
      </c>
      <c r="H36" s="306"/>
      <c r="I36" s="306" t="s">
        <v>158</v>
      </c>
      <c r="J36" s="302"/>
      <c r="K36" s="12"/>
    </row>
    <row r="37" spans="1:11" ht="13.5">
      <c r="A37" s="315" t="s">
        <v>114</v>
      </c>
      <c r="B37" s="316"/>
      <c r="C37" s="289">
        <v>5269</v>
      </c>
      <c r="D37" s="290"/>
      <c r="E37" s="291">
        <v>100</v>
      </c>
      <c r="F37" s="292"/>
      <c r="G37" s="293">
        <v>45572</v>
      </c>
      <c r="H37" s="293"/>
      <c r="I37" s="294">
        <v>100</v>
      </c>
      <c r="J37" s="291"/>
      <c r="K37" s="12"/>
    </row>
    <row r="38" spans="1:11" ht="13.5">
      <c r="A38" s="307">
        <v>24</v>
      </c>
      <c r="B38" s="308"/>
      <c r="C38" s="295">
        <v>4855</v>
      </c>
      <c r="D38" s="296"/>
      <c r="E38" s="297">
        <f>ROUND(C38/$E$6*100,2)</f>
        <v>92.14</v>
      </c>
      <c r="F38" s="298"/>
      <c r="G38" s="299">
        <v>41741</v>
      </c>
      <c r="H38" s="299"/>
      <c r="I38" s="300">
        <f>ROUND(G38/$I$6*100,2)</f>
        <v>91.59</v>
      </c>
      <c r="J38" s="297"/>
      <c r="K38" s="12"/>
    </row>
    <row r="39" spans="1:11" ht="13.5">
      <c r="A39" s="281">
        <v>26</v>
      </c>
      <c r="B39" s="282"/>
      <c r="C39" s="283">
        <v>4816</v>
      </c>
      <c r="D39" s="284"/>
      <c r="E39" s="285">
        <f>ROUND(C39/$E$6*100,2)</f>
        <v>91.4</v>
      </c>
      <c r="F39" s="286"/>
      <c r="G39" s="287">
        <v>43708</v>
      </c>
      <c r="H39" s="287"/>
      <c r="I39" s="288">
        <f>ROUND(G39/$I$6*100,2)</f>
        <v>95.91</v>
      </c>
      <c r="J39" s="285"/>
      <c r="K39" s="12"/>
    </row>
    <row r="40" spans="1:11">
      <c r="A40" s="301" t="s">
        <v>102</v>
      </c>
      <c r="B40" s="301"/>
      <c r="C40" s="301"/>
      <c r="D40" s="301"/>
      <c r="E40" s="301"/>
      <c r="F40" s="301"/>
      <c r="G40" s="301"/>
      <c r="H40" s="301"/>
      <c r="I40" s="301"/>
      <c r="J40" s="301"/>
      <c r="K40" s="12"/>
    </row>
    <row r="41" spans="1:11">
      <c r="A41" s="327" t="s">
        <v>179</v>
      </c>
      <c r="B41" s="327"/>
      <c r="C41" s="327"/>
      <c r="D41" s="327"/>
      <c r="E41" s="327"/>
      <c r="F41" s="327"/>
      <c r="G41" s="327"/>
      <c r="H41" s="327"/>
      <c r="I41" s="327"/>
      <c r="J41" s="327"/>
      <c r="K41" s="11"/>
    </row>
    <row r="42" spans="1:1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</row>
  </sheetData>
  <mergeCells count="69">
    <mergeCell ref="C2:L2"/>
    <mergeCell ref="A41:J41"/>
    <mergeCell ref="I5:J5"/>
    <mergeCell ref="I8:J8"/>
    <mergeCell ref="E7:F7"/>
    <mergeCell ref="G27:J27"/>
    <mergeCell ref="K7:L7"/>
    <mergeCell ref="I4:L4"/>
    <mergeCell ref="K8:L8"/>
    <mergeCell ref="I31:J31"/>
    <mergeCell ref="K6:L6"/>
    <mergeCell ref="C36:D36"/>
    <mergeCell ref="E30:F30"/>
    <mergeCell ref="E31:F31"/>
    <mergeCell ref="K5:L5"/>
    <mergeCell ref="G30:H30"/>
    <mergeCell ref="G35:J35"/>
    <mergeCell ref="C8:D8"/>
    <mergeCell ref="E8:F8"/>
    <mergeCell ref="G6:H6"/>
    <mergeCell ref="I6:J6"/>
    <mergeCell ref="E6:F6"/>
    <mergeCell ref="C7:D7"/>
    <mergeCell ref="G7:H7"/>
    <mergeCell ref="I29:J29"/>
    <mergeCell ref="I28:J28"/>
    <mergeCell ref="E4:H4"/>
    <mergeCell ref="A27:B28"/>
    <mergeCell ref="A29:B29"/>
    <mergeCell ref="A30:B30"/>
    <mergeCell ref="C28:D28"/>
    <mergeCell ref="G8:H8"/>
    <mergeCell ref="G5:H5"/>
    <mergeCell ref="C9:L9"/>
    <mergeCell ref="C4:D5"/>
    <mergeCell ref="I30:J30"/>
    <mergeCell ref="E5:F5"/>
    <mergeCell ref="I7:J7"/>
    <mergeCell ref="C6:D6"/>
    <mergeCell ref="C27:F27"/>
    <mergeCell ref="A40:J40"/>
    <mergeCell ref="E28:F28"/>
    <mergeCell ref="E29:F29"/>
    <mergeCell ref="G28:H28"/>
    <mergeCell ref="G29:H29"/>
    <mergeCell ref="A38:B38"/>
    <mergeCell ref="G31:H31"/>
    <mergeCell ref="C35:F35"/>
    <mergeCell ref="C29:D29"/>
    <mergeCell ref="C30:D30"/>
    <mergeCell ref="C31:D31"/>
    <mergeCell ref="A31:B31"/>
    <mergeCell ref="E36:F36"/>
    <mergeCell ref="G36:H36"/>
    <mergeCell ref="I36:J36"/>
    <mergeCell ref="A37:B37"/>
    <mergeCell ref="C37:D37"/>
    <mergeCell ref="E37:F37"/>
    <mergeCell ref="G37:H37"/>
    <mergeCell ref="I37:J37"/>
    <mergeCell ref="C38:D38"/>
    <mergeCell ref="E38:F38"/>
    <mergeCell ref="G38:H38"/>
    <mergeCell ref="I38:J38"/>
    <mergeCell ref="A39:B39"/>
    <mergeCell ref="C39:D39"/>
    <mergeCell ref="E39:F39"/>
    <mergeCell ref="G39:H39"/>
    <mergeCell ref="I39:J39"/>
  </mergeCells>
  <phoneticPr fontId="2"/>
  <pageMargins left="0.75" right="0.54" top="1" bottom="0.4" header="0.51200000000000001" footer="0.2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view="pageBreakPreview" zoomScale="110" zoomScaleNormal="100" zoomScaleSheetLayoutView="110" workbookViewId="0"/>
  </sheetViews>
  <sheetFormatPr defaultRowHeight="12"/>
  <cols>
    <col min="1" max="1" width="4" customWidth="1"/>
    <col min="2" max="4" width="8" customWidth="1"/>
    <col min="5" max="15" width="6.42578125" customWidth="1"/>
    <col min="16" max="16" width="5.7109375" customWidth="1"/>
  </cols>
  <sheetData>
    <row r="1" spans="1:16" s="11" customFormat="1" ht="11.25">
      <c r="A1" s="130"/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</row>
    <row r="3" spans="1:16" ht="18.75">
      <c r="A3" s="336" t="s">
        <v>178</v>
      </c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8"/>
    </row>
    <row r="4" spans="1:16">
      <c r="A4" s="337" t="s">
        <v>75</v>
      </c>
      <c r="B4" s="337"/>
      <c r="C4" s="180"/>
      <c r="D4" s="4"/>
      <c r="E4" s="7"/>
      <c r="F4" s="7"/>
      <c r="G4" s="7"/>
      <c r="H4" s="7"/>
      <c r="I4" s="25"/>
      <c r="J4" s="7"/>
      <c r="K4" s="7"/>
      <c r="L4" s="7"/>
      <c r="M4" s="25"/>
      <c r="N4" s="1"/>
      <c r="O4" s="1"/>
      <c r="P4" s="1"/>
    </row>
    <row r="5" spans="1:16" ht="24.6" customHeight="1">
      <c r="A5" s="338" t="s">
        <v>14</v>
      </c>
      <c r="B5" s="338"/>
      <c r="C5" s="338"/>
      <c r="D5" s="339"/>
      <c r="E5" s="344" t="s">
        <v>161</v>
      </c>
      <c r="F5" s="345"/>
      <c r="G5" s="345"/>
      <c r="H5" s="346"/>
      <c r="I5" s="344" t="s">
        <v>162</v>
      </c>
      <c r="J5" s="345"/>
      <c r="K5" s="345"/>
      <c r="L5" s="346"/>
      <c r="M5" s="75" t="s">
        <v>94</v>
      </c>
      <c r="N5" s="76"/>
      <c r="O5" s="76"/>
    </row>
    <row r="6" spans="1:16" ht="8.4499999999999993" customHeight="1">
      <c r="A6" s="340"/>
      <c r="B6" s="340"/>
      <c r="C6" s="340"/>
      <c r="D6" s="341"/>
      <c r="E6" s="347" t="s">
        <v>91</v>
      </c>
      <c r="F6" s="349" t="s">
        <v>103</v>
      </c>
      <c r="G6" s="71"/>
      <c r="H6" s="72"/>
      <c r="I6" s="351" t="s">
        <v>91</v>
      </c>
      <c r="J6" s="349" t="s">
        <v>103</v>
      </c>
      <c r="K6" s="71"/>
      <c r="L6" s="73"/>
      <c r="M6" s="347" t="s">
        <v>91</v>
      </c>
      <c r="N6" s="349" t="s">
        <v>103</v>
      </c>
      <c r="O6" s="74"/>
    </row>
    <row r="7" spans="1:16" ht="28.15" customHeight="1">
      <c r="A7" s="342"/>
      <c r="B7" s="342"/>
      <c r="C7" s="342"/>
      <c r="D7" s="343"/>
      <c r="E7" s="348"/>
      <c r="F7" s="350"/>
      <c r="G7" s="28" t="s">
        <v>92</v>
      </c>
      <c r="H7" s="110" t="s">
        <v>93</v>
      </c>
      <c r="I7" s="350"/>
      <c r="J7" s="350"/>
      <c r="K7" s="28" t="s">
        <v>92</v>
      </c>
      <c r="L7" s="86" t="s">
        <v>93</v>
      </c>
      <c r="M7" s="348"/>
      <c r="N7" s="350"/>
      <c r="O7" s="119" t="s">
        <v>95</v>
      </c>
    </row>
    <row r="8" spans="1:16" ht="13.5" customHeight="1">
      <c r="A8" s="137" t="s">
        <v>16</v>
      </c>
      <c r="B8" s="137"/>
      <c r="C8" s="137"/>
      <c r="D8" s="176"/>
      <c r="E8" s="105">
        <f>E9+E11+E15</f>
        <v>4855</v>
      </c>
      <c r="F8" s="105">
        <f>F9+F11+F15</f>
        <v>4816</v>
      </c>
      <c r="G8" s="273">
        <f>ROUND((F8-E8)/E8*100,1)</f>
        <v>-0.8</v>
      </c>
      <c r="H8" s="106">
        <f>H9+H11+H15</f>
        <v>100</v>
      </c>
      <c r="I8" s="107">
        <v>41741</v>
      </c>
      <c r="J8" s="107">
        <f>J9+J11+J15</f>
        <v>43708</v>
      </c>
      <c r="K8" s="273">
        <f>ROUND((J8-I8)/I8*100,1)</f>
        <v>4.7</v>
      </c>
      <c r="L8" s="106">
        <f>L9+L11+L15</f>
        <v>100</v>
      </c>
      <c r="M8" s="65">
        <f>ROUND(I8/E8,1)</f>
        <v>8.6</v>
      </c>
      <c r="N8" s="65">
        <f>ROUND(J8/F8,1)</f>
        <v>9.1</v>
      </c>
      <c r="O8" s="268">
        <f>N8-M8</f>
        <v>0.5</v>
      </c>
    </row>
    <row r="9" spans="1:16" ht="13.5" customHeight="1">
      <c r="A9" s="140" t="s">
        <v>15</v>
      </c>
      <c r="B9" s="140"/>
      <c r="C9" s="140"/>
      <c r="D9" s="177"/>
      <c r="E9" s="63">
        <v>31</v>
      </c>
      <c r="F9" s="63">
        <v>29</v>
      </c>
      <c r="G9" s="274">
        <f>ROUND((F9-E9)/E9*100,1)</f>
        <v>-6.5</v>
      </c>
      <c r="H9" s="29">
        <f>ROUND(F9/$F$8*100,1)</f>
        <v>0.6</v>
      </c>
      <c r="I9" s="64">
        <v>290</v>
      </c>
      <c r="J9" s="64">
        <v>338</v>
      </c>
      <c r="K9" s="274">
        <f t="shared" ref="K9:K28" si="0">ROUND((J9-I9)/I9*100,1)</f>
        <v>16.600000000000001</v>
      </c>
      <c r="L9" s="29">
        <f>ROUND(J9/$J$8*100,1)</f>
        <v>0.8</v>
      </c>
      <c r="M9" s="208">
        <f t="shared" ref="M9:N28" si="1">ROUND(I9/E9,1)</f>
        <v>9.4</v>
      </c>
      <c r="N9" s="208">
        <f t="shared" si="1"/>
        <v>11.7</v>
      </c>
      <c r="O9" s="269">
        <f t="shared" ref="O9:O28" si="2">N9-M9</f>
        <v>2.2999999999999989</v>
      </c>
    </row>
    <row r="10" spans="1:16" ht="13.5" customHeight="1">
      <c r="A10" s="90" t="s">
        <v>181</v>
      </c>
      <c r="B10" s="147" t="s">
        <v>13</v>
      </c>
      <c r="C10" s="147"/>
      <c r="D10" s="178"/>
      <c r="E10" s="66">
        <v>31</v>
      </c>
      <c r="F10" s="66">
        <v>29</v>
      </c>
      <c r="G10" s="275">
        <f t="shared" ref="G10:G28" si="3">ROUND((F10-E10)/E10*100,1)</f>
        <v>-6.5</v>
      </c>
      <c r="H10" s="30">
        <f t="shared" ref="H10:H27" si="4">ROUND(F10/$F$8*100,1)</f>
        <v>0.6</v>
      </c>
      <c r="I10" s="67">
        <v>290</v>
      </c>
      <c r="J10" s="67">
        <v>338</v>
      </c>
      <c r="K10" s="275">
        <f t="shared" si="0"/>
        <v>16.600000000000001</v>
      </c>
      <c r="L10" s="30">
        <f t="shared" ref="L10:L28" si="5">ROUND(J10/$J$8*100,1)</f>
        <v>0.8</v>
      </c>
      <c r="M10" s="103">
        <f t="shared" si="1"/>
        <v>9.4</v>
      </c>
      <c r="N10" s="103">
        <f t="shared" si="1"/>
        <v>11.7</v>
      </c>
      <c r="O10" s="270">
        <f t="shared" si="2"/>
        <v>2.2999999999999989</v>
      </c>
    </row>
    <row r="11" spans="1:16" ht="13.5" customHeight="1">
      <c r="A11" s="140" t="s">
        <v>175</v>
      </c>
      <c r="B11" s="140"/>
      <c r="C11" s="140"/>
      <c r="D11" s="177"/>
      <c r="E11" s="63">
        <f>SUM(E12:E14)</f>
        <v>1542</v>
      </c>
      <c r="F11" s="63">
        <f>SUM(F12:F14)</f>
        <v>1521</v>
      </c>
      <c r="G11" s="274">
        <f t="shared" si="3"/>
        <v>-1.4</v>
      </c>
      <c r="H11" s="29">
        <f t="shared" si="4"/>
        <v>31.6</v>
      </c>
      <c r="I11" s="64">
        <v>17077</v>
      </c>
      <c r="J11" s="64">
        <f>SUM(J12:J14)</f>
        <v>17609</v>
      </c>
      <c r="K11" s="274">
        <f t="shared" si="0"/>
        <v>3.1</v>
      </c>
      <c r="L11" s="29">
        <f t="shared" si="5"/>
        <v>40.299999999999997</v>
      </c>
      <c r="M11" s="208">
        <f t="shared" si="1"/>
        <v>11.1</v>
      </c>
      <c r="N11" s="208">
        <f t="shared" si="1"/>
        <v>11.6</v>
      </c>
      <c r="O11" s="269">
        <f t="shared" si="2"/>
        <v>0.5</v>
      </c>
    </row>
    <row r="12" spans="1:16" ht="13.5" customHeight="1">
      <c r="A12" s="90" t="s">
        <v>46</v>
      </c>
      <c r="B12" s="147" t="s">
        <v>154</v>
      </c>
      <c r="C12" s="147"/>
      <c r="D12" s="179"/>
      <c r="E12" s="67">
        <v>10</v>
      </c>
      <c r="F12" s="67">
        <v>12</v>
      </c>
      <c r="G12" s="275">
        <f t="shared" si="3"/>
        <v>20</v>
      </c>
      <c r="H12" s="30">
        <f t="shared" si="4"/>
        <v>0.2</v>
      </c>
      <c r="I12" s="68">
        <v>91</v>
      </c>
      <c r="J12" s="68">
        <v>81</v>
      </c>
      <c r="K12" s="275">
        <f t="shared" si="0"/>
        <v>-11</v>
      </c>
      <c r="L12" s="30">
        <f t="shared" si="5"/>
        <v>0.2</v>
      </c>
      <c r="M12" s="103">
        <f t="shared" si="1"/>
        <v>9.1</v>
      </c>
      <c r="N12" s="103">
        <f t="shared" si="1"/>
        <v>6.8</v>
      </c>
      <c r="O12" s="270">
        <f t="shared" si="2"/>
        <v>-2.2999999999999998</v>
      </c>
    </row>
    <row r="13" spans="1:16" ht="13.5" customHeight="1">
      <c r="A13" s="90" t="s">
        <v>47</v>
      </c>
      <c r="B13" s="147" t="s">
        <v>3</v>
      </c>
      <c r="C13" s="147"/>
      <c r="D13" s="178"/>
      <c r="E13" s="67">
        <v>646</v>
      </c>
      <c r="F13" s="67">
        <v>630</v>
      </c>
      <c r="G13" s="275">
        <f t="shared" si="3"/>
        <v>-2.5</v>
      </c>
      <c r="H13" s="30">
        <f t="shared" si="4"/>
        <v>13.1</v>
      </c>
      <c r="I13" s="68">
        <v>3267</v>
      </c>
      <c r="J13" s="68">
        <v>3116</v>
      </c>
      <c r="K13" s="275">
        <f t="shared" si="0"/>
        <v>-4.5999999999999996</v>
      </c>
      <c r="L13" s="30">
        <f t="shared" si="5"/>
        <v>7.1</v>
      </c>
      <c r="M13" s="103">
        <f t="shared" si="1"/>
        <v>5.0999999999999996</v>
      </c>
      <c r="N13" s="103">
        <f t="shared" si="1"/>
        <v>4.9000000000000004</v>
      </c>
      <c r="O13" s="270">
        <f t="shared" si="2"/>
        <v>-0.19999999999999929</v>
      </c>
    </row>
    <row r="14" spans="1:16" ht="13.5" customHeight="1">
      <c r="A14" s="90" t="s">
        <v>45</v>
      </c>
      <c r="B14" s="147" t="s">
        <v>4</v>
      </c>
      <c r="C14" s="147"/>
      <c r="D14" s="178"/>
      <c r="E14" s="66">
        <v>886</v>
      </c>
      <c r="F14" s="66">
        <v>879</v>
      </c>
      <c r="G14" s="275">
        <f t="shared" si="3"/>
        <v>-0.8</v>
      </c>
      <c r="H14" s="30">
        <f t="shared" si="4"/>
        <v>18.3</v>
      </c>
      <c r="I14" s="67">
        <v>13719</v>
      </c>
      <c r="J14" s="67">
        <v>14412</v>
      </c>
      <c r="K14" s="275">
        <f t="shared" si="0"/>
        <v>5.0999999999999996</v>
      </c>
      <c r="L14" s="30">
        <f t="shared" si="5"/>
        <v>33</v>
      </c>
      <c r="M14" s="103">
        <f t="shared" si="1"/>
        <v>15.5</v>
      </c>
      <c r="N14" s="103">
        <f t="shared" si="1"/>
        <v>16.399999999999999</v>
      </c>
      <c r="O14" s="270">
        <f t="shared" si="2"/>
        <v>0.89999999999999858</v>
      </c>
    </row>
    <row r="15" spans="1:16" ht="13.5" customHeight="1">
      <c r="A15" s="140" t="s">
        <v>176</v>
      </c>
      <c r="B15" s="140"/>
      <c r="C15" s="140"/>
      <c r="D15" s="177"/>
      <c r="E15" s="63">
        <f>SUM(E16:E28)</f>
        <v>3282</v>
      </c>
      <c r="F15" s="63">
        <f>SUM(F16:F28)</f>
        <v>3266</v>
      </c>
      <c r="G15" s="274">
        <f t="shared" si="3"/>
        <v>-0.5</v>
      </c>
      <c r="H15" s="29">
        <f t="shared" si="4"/>
        <v>67.8</v>
      </c>
      <c r="I15" s="63">
        <v>24374</v>
      </c>
      <c r="J15" s="63">
        <f>SUM(J16:J28)</f>
        <v>25761</v>
      </c>
      <c r="K15" s="274">
        <f t="shared" si="0"/>
        <v>5.7</v>
      </c>
      <c r="L15" s="29">
        <f t="shared" si="5"/>
        <v>58.9</v>
      </c>
      <c r="M15" s="208">
        <f t="shared" si="1"/>
        <v>7.4</v>
      </c>
      <c r="N15" s="208">
        <f t="shared" si="1"/>
        <v>7.9</v>
      </c>
      <c r="O15" s="269">
        <f t="shared" si="2"/>
        <v>0.5</v>
      </c>
    </row>
    <row r="16" spans="1:16" ht="13.5" customHeight="1">
      <c r="A16" s="90" t="s">
        <v>48</v>
      </c>
      <c r="B16" s="161" t="s">
        <v>5</v>
      </c>
      <c r="C16" s="161"/>
      <c r="D16" s="179"/>
      <c r="E16" s="66">
        <v>1</v>
      </c>
      <c r="F16" s="66" t="s">
        <v>96</v>
      </c>
      <c r="G16" s="275" t="s">
        <v>11</v>
      </c>
      <c r="H16" s="108" t="s">
        <v>11</v>
      </c>
      <c r="I16" s="67">
        <v>24</v>
      </c>
      <c r="J16" s="67" t="s">
        <v>96</v>
      </c>
      <c r="K16" s="275" t="s">
        <v>96</v>
      </c>
      <c r="L16" s="108" t="s">
        <v>96</v>
      </c>
      <c r="M16" s="103">
        <f t="shared" si="1"/>
        <v>24</v>
      </c>
      <c r="N16" s="209" t="s">
        <v>96</v>
      </c>
      <c r="O16" s="271" t="s">
        <v>96</v>
      </c>
    </row>
    <row r="17" spans="1:16" ht="13.5" customHeight="1">
      <c r="A17" s="90" t="s">
        <v>49</v>
      </c>
      <c r="B17" s="161" t="s">
        <v>6</v>
      </c>
      <c r="C17" s="161"/>
      <c r="D17" s="178"/>
      <c r="E17" s="67">
        <v>18</v>
      </c>
      <c r="F17" s="67">
        <v>18</v>
      </c>
      <c r="G17" s="275">
        <f t="shared" si="3"/>
        <v>0</v>
      </c>
      <c r="H17" s="30">
        <f t="shared" si="4"/>
        <v>0.4</v>
      </c>
      <c r="I17" s="68">
        <v>157</v>
      </c>
      <c r="J17" s="68">
        <v>145</v>
      </c>
      <c r="K17" s="275">
        <f t="shared" si="0"/>
        <v>-7.6</v>
      </c>
      <c r="L17" s="30">
        <f t="shared" si="5"/>
        <v>0.3</v>
      </c>
      <c r="M17" s="103">
        <f t="shared" si="1"/>
        <v>8.6999999999999993</v>
      </c>
      <c r="N17" s="103">
        <f t="shared" si="1"/>
        <v>8.1</v>
      </c>
      <c r="O17" s="270">
        <f t="shared" si="2"/>
        <v>-0.59999999999999964</v>
      </c>
    </row>
    <row r="18" spans="1:16" ht="13.5" customHeight="1">
      <c r="A18" s="90" t="s">
        <v>50</v>
      </c>
      <c r="B18" s="147" t="s">
        <v>39</v>
      </c>
      <c r="C18" s="147"/>
      <c r="D18" s="178"/>
      <c r="E18" s="67">
        <v>152</v>
      </c>
      <c r="F18" s="67">
        <v>162</v>
      </c>
      <c r="G18" s="275">
        <f t="shared" si="3"/>
        <v>6.6</v>
      </c>
      <c r="H18" s="30">
        <f t="shared" si="4"/>
        <v>3.4</v>
      </c>
      <c r="I18" s="68">
        <v>3445</v>
      </c>
      <c r="J18" s="68">
        <v>4289</v>
      </c>
      <c r="K18" s="275">
        <f t="shared" si="0"/>
        <v>24.5</v>
      </c>
      <c r="L18" s="30">
        <f t="shared" si="5"/>
        <v>9.8000000000000007</v>
      </c>
      <c r="M18" s="103">
        <f t="shared" si="1"/>
        <v>22.7</v>
      </c>
      <c r="N18" s="103">
        <f t="shared" si="1"/>
        <v>26.5</v>
      </c>
      <c r="O18" s="270">
        <f t="shared" si="2"/>
        <v>3.8000000000000007</v>
      </c>
    </row>
    <row r="19" spans="1:16" ht="13.5" customHeight="1">
      <c r="A19" s="90" t="s">
        <v>51</v>
      </c>
      <c r="B19" s="161" t="s">
        <v>40</v>
      </c>
      <c r="C19" s="161"/>
      <c r="D19" s="178"/>
      <c r="E19" s="66">
        <v>1181</v>
      </c>
      <c r="F19" s="66">
        <v>1125</v>
      </c>
      <c r="G19" s="275">
        <f t="shared" si="3"/>
        <v>-4.7</v>
      </c>
      <c r="H19" s="30">
        <f t="shared" si="4"/>
        <v>23.4</v>
      </c>
      <c r="I19" s="67">
        <v>7806</v>
      </c>
      <c r="J19" s="67">
        <v>8277</v>
      </c>
      <c r="K19" s="275">
        <f t="shared" si="0"/>
        <v>6</v>
      </c>
      <c r="L19" s="30">
        <f t="shared" si="5"/>
        <v>18.899999999999999</v>
      </c>
      <c r="M19" s="103">
        <f t="shared" si="1"/>
        <v>6.6</v>
      </c>
      <c r="N19" s="103">
        <f t="shared" si="1"/>
        <v>7.4</v>
      </c>
      <c r="O19" s="270">
        <f t="shared" si="2"/>
        <v>0.80000000000000071</v>
      </c>
    </row>
    <row r="20" spans="1:16" ht="13.5" customHeight="1">
      <c r="A20" s="90" t="s">
        <v>52</v>
      </c>
      <c r="B20" s="161" t="s">
        <v>41</v>
      </c>
      <c r="C20" s="161"/>
      <c r="D20" s="178"/>
      <c r="E20" s="67">
        <v>54</v>
      </c>
      <c r="F20" s="67">
        <v>51</v>
      </c>
      <c r="G20" s="275">
        <f t="shared" si="3"/>
        <v>-5.6</v>
      </c>
      <c r="H20" s="30">
        <f t="shared" si="4"/>
        <v>1.1000000000000001</v>
      </c>
      <c r="I20" s="68">
        <v>740</v>
      </c>
      <c r="J20" s="68">
        <v>614</v>
      </c>
      <c r="K20" s="275">
        <f t="shared" si="0"/>
        <v>-17</v>
      </c>
      <c r="L20" s="30">
        <f t="shared" si="5"/>
        <v>1.4</v>
      </c>
      <c r="M20" s="103">
        <f t="shared" si="1"/>
        <v>13.7</v>
      </c>
      <c r="N20" s="103">
        <f t="shared" si="1"/>
        <v>12</v>
      </c>
      <c r="O20" s="270">
        <f t="shared" si="2"/>
        <v>-1.6999999999999993</v>
      </c>
    </row>
    <row r="21" spans="1:16" ht="13.5" customHeight="1">
      <c r="A21" s="90" t="s">
        <v>53</v>
      </c>
      <c r="B21" s="161" t="s">
        <v>155</v>
      </c>
      <c r="C21" s="161"/>
      <c r="D21" s="178"/>
      <c r="E21" s="66">
        <v>199</v>
      </c>
      <c r="F21" s="66">
        <v>197</v>
      </c>
      <c r="G21" s="275">
        <f t="shared" si="3"/>
        <v>-1</v>
      </c>
      <c r="H21" s="30">
        <f t="shared" si="4"/>
        <v>4.0999999999999996</v>
      </c>
      <c r="I21" s="67">
        <v>487</v>
      </c>
      <c r="J21" s="67">
        <v>518</v>
      </c>
      <c r="K21" s="275">
        <f t="shared" si="0"/>
        <v>6.4</v>
      </c>
      <c r="L21" s="30">
        <f t="shared" si="5"/>
        <v>1.2</v>
      </c>
      <c r="M21" s="103">
        <f t="shared" si="1"/>
        <v>2.4</v>
      </c>
      <c r="N21" s="103">
        <f t="shared" si="1"/>
        <v>2.6</v>
      </c>
      <c r="O21" s="270">
        <f t="shared" si="2"/>
        <v>0.20000000000000018</v>
      </c>
    </row>
    <row r="22" spans="1:16" ht="13.5" customHeight="1">
      <c r="A22" s="90" t="s">
        <v>54</v>
      </c>
      <c r="B22" s="352" t="s">
        <v>42</v>
      </c>
      <c r="C22" s="352"/>
      <c r="D22" s="333"/>
      <c r="E22" s="66">
        <v>140</v>
      </c>
      <c r="F22" s="66">
        <v>157</v>
      </c>
      <c r="G22" s="275">
        <f t="shared" si="3"/>
        <v>12.1</v>
      </c>
      <c r="H22" s="30">
        <f t="shared" si="4"/>
        <v>3.3</v>
      </c>
      <c r="I22" s="67">
        <v>587</v>
      </c>
      <c r="J22" s="67">
        <v>610</v>
      </c>
      <c r="K22" s="275">
        <f t="shared" si="0"/>
        <v>3.9</v>
      </c>
      <c r="L22" s="30">
        <f t="shared" si="5"/>
        <v>1.4</v>
      </c>
      <c r="M22" s="103">
        <f t="shared" si="1"/>
        <v>4.2</v>
      </c>
      <c r="N22" s="103">
        <f t="shared" si="1"/>
        <v>3.9</v>
      </c>
      <c r="O22" s="270">
        <f t="shared" si="2"/>
        <v>-0.30000000000000027</v>
      </c>
    </row>
    <row r="23" spans="1:16" ht="13.5" customHeight="1">
      <c r="A23" s="90" t="s">
        <v>55</v>
      </c>
      <c r="B23" s="147" t="s">
        <v>61</v>
      </c>
      <c r="C23" s="147"/>
      <c r="D23" s="178"/>
      <c r="E23" s="66">
        <v>440</v>
      </c>
      <c r="F23" s="66">
        <v>445</v>
      </c>
      <c r="G23" s="275">
        <f t="shared" si="3"/>
        <v>1.1000000000000001</v>
      </c>
      <c r="H23" s="30">
        <f t="shared" si="4"/>
        <v>9.1999999999999993</v>
      </c>
      <c r="I23" s="67">
        <v>2661</v>
      </c>
      <c r="J23" s="67">
        <v>2774</v>
      </c>
      <c r="K23" s="275">
        <f t="shared" si="0"/>
        <v>4.2</v>
      </c>
      <c r="L23" s="30">
        <f t="shared" si="5"/>
        <v>6.3</v>
      </c>
      <c r="M23" s="103">
        <f t="shared" si="1"/>
        <v>6</v>
      </c>
      <c r="N23" s="103">
        <f t="shared" si="1"/>
        <v>6.2</v>
      </c>
      <c r="O23" s="270">
        <f t="shared" si="2"/>
        <v>0.20000000000000018</v>
      </c>
    </row>
    <row r="24" spans="1:16" ht="13.5" customHeight="1">
      <c r="A24" s="92" t="s">
        <v>56</v>
      </c>
      <c r="B24" s="332" t="s">
        <v>62</v>
      </c>
      <c r="C24" s="332"/>
      <c r="D24" s="333"/>
      <c r="E24" s="66">
        <v>411</v>
      </c>
      <c r="F24" s="66">
        <v>410</v>
      </c>
      <c r="G24" s="275">
        <f t="shared" si="3"/>
        <v>-0.2</v>
      </c>
      <c r="H24" s="30">
        <f t="shared" si="4"/>
        <v>8.5</v>
      </c>
      <c r="I24" s="67">
        <v>1926</v>
      </c>
      <c r="J24" s="67">
        <v>1739</v>
      </c>
      <c r="K24" s="275">
        <f t="shared" si="0"/>
        <v>-9.6999999999999993</v>
      </c>
      <c r="L24" s="30">
        <f t="shared" si="5"/>
        <v>4</v>
      </c>
      <c r="M24" s="103">
        <f t="shared" si="1"/>
        <v>4.7</v>
      </c>
      <c r="N24" s="103">
        <f t="shared" si="1"/>
        <v>4.2</v>
      </c>
      <c r="O24" s="270">
        <f t="shared" si="2"/>
        <v>-0.5</v>
      </c>
    </row>
    <row r="25" spans="1:16" ht="13.5" customHeight="1">
      <c r="A25" s="92" t="s">
        <v>57</v>
      </c>
      <c r="B25" s="161" t="s">
        <v>63</v>
      </c>
      <c r="C25" s="161"/>
      <c r="D25" s="178"/>
      <c r="E25" s="67">
        <v>116</v>
      </c>
      <c r="F25" s="67">
        <v>113</v>
      </c>
      <c r="G25" s="275">
        <f t="shared" si="3"/>
        <v>-2.6</v>
      </c>
      <c r="H25" s="30">
        <f t="shared" si="4"/>
        <v>2.2999999999999998</v>
      </c>
      <c r="I25" s="68">
        <v>544</v>
      </c>
      <c r="J25" s="68">
        <v>492</v>
      </c>
      <c r="K25" s="275">
        <f t="shared" si="0"/>
        <v>-9.6</v>
      </c>
      <c r="L25" s="30">
        <f t="shared" si="5"/>
        <v>1.1000000000000001</v>
      </c>
      <c r="M25" s="103">
        <f t="shared" si="1"/>
        <v>4.7</v>
      </c>
      <c r="N25" s="103">
        <f t="shared" si="1"/>
        <v>4.4000000000000004</v>
      </c>
      <c r="O25" s="270">
        <f t="shared" si="2"/>
        <v>-0.29999999999999982</v>
      </c>
    </row>
    <row r="26" spans="1:16" ht="13.5" customHeight="1">
      <c r="A26" s="92" t="s">
        <v>58</v>
      </c>
      <c r="B26" s="161" t="s">
        <v>7</v>
      </c>
      <c r="C26" s="161"/>
      <c r="D26" s="178"/>
      <c r="E26" s="66">
        <v>259</v>
      </c>
      <c r="F26" s="66">
        <v>292</v>
      </c>
      <c r="G26" s="275">
        <f t="shared" si="3"/>
        <v>12.7</v>
      </c>
      <c r="H26" s="30">
        <f t="shared" si="4"/>
        <v>6.1</v>
      </c>
      <c r="I26" s="67">
        <v>3863</v>
      </c>
      <c r="J26" s="67">
        <v>4445</v>
      </c>
      <c r="K26" s="275">
        <f t="shared" si="0"/>
        <v>15.1</v>
      </c>
      <c r="L26" s="30">
        <f t="shared" si="5"/>
        <v>10.199999999999999</v>
      </c>
      <c r="M26" s="103">
        <f t="shared" si="1"/>
        <v>14.9</v>
      </c>
      <c r="N26" s="103">
        <f t="shared" si="1"/>
        <v>15.2</v>
      </c>
      <c r="O26" s="270">
        <f t="shared" si="2"/>
        <v>0.29999999999999893</v>
      </c>
    </row>
    <row r="27" spans="1:16" ht="13.5" customHeight="1">
      <c r="A27" s="92" t="s">
        <v>59</v>
      </c>
      <c r="B27" s="161" t="s">
        <v>44</v>
      </c>
      <c r="C27" s="161"/>
      <c r="D27" s="178"/>
      <c r="E27" s="69">
        <v>34</v>
      </c>
      <c r="F27" s="69">
        <v>36</v>
      </c>
      <c r="G27" s="275">
        <f t="shared" si="3"/>
        <v>5.9</v>
      </c>
      <c r="H27" s="30">
        <f t="shared" si="4"/>
        <v>0.7</v>
      </c>
      <c r="I27" s="70">
        <v>377</v>
      </c>
      <c r="J27" s="70">
        <v>518</v>
      </c>
      <c r="K27" s="275">
        <f t="shared" si="0"/>
        <v>37.4</v>
      </c>
      <c r="L27" s="30">
        <f t="shared" si="5"/>
        <v>1.2</v>
      </c>
      <c r="M27" s="103">
        <f t="shared" si="1"/>
        <v>11.1</v>
      </c>
      <c r="N27" s="103">
        <f t="shared" si="1"/>
        <v>14.4</v>
      </c>
      <c r="O27" s="270">
        <f t="shared" si="2"/>
        <v>3.3000000000000007</v>
      </c>
    </row>
    <row r="28" spans="1:16" ht="13.5" customHeight="1">
      <c r="A28" s="171" t="s">
        <v>60</v>
      </c>
      <c r="B28" s="334" t="s">
        <v>177</v>
      </c>
      <c r="C28" s="334"/>
      <c r="D28" s="335"/>
      <c r="E28" s="183">
        <v>277</v>
      </c>
      <c r="F28" s="183">
        <v>260</v>
      </c>
      <c r="G28" s="276">
        <f t="shared" si="3"/>
        <v>-6.1</v>
      </c>
      <c r="H28" s="184">
        <f>ROUND(F28/$F$8*100,1)</f>
        <v>5.4</v>
      </c>
      <c r="I28" s="185">
        <v>1757</v>
      </c>
      <c r="J28" s="185">
        <v>1340</v>
      </c>
      <c r="K28" s="276">
        <f t="shared" si="0"/>
        <v>-23.7</v>
      </c>
      <c r="L28" s="184">
        <f t="shared" si="5"/>
        <v>3.1</v>
      </c>
      <c r="M28" s="104">
        <f t="shared" si="1"/>
        <v>6.3</v>
      </c>
      <c r="N28" s="104">
        <f t="shared" si="1"/>
        <v>5.2</v>
      </c>
      <c r="O28" s="272">
        <f t="shared" si="2"/>
        <v>-1.0999999999999996</v>
      </c>
      <c r="P28" s="111"/>
    </row>
    <row r="29" spans="1:16" ht="12" customHeight="1">
      <c r="A29" s="182" t="s">
        <v>180</v>
      </c>
      <c r="B29" s="182"/>
      <c r="C29" s="182"/>
      <c r="D29" s="182"/>
      <c r="E29" s="182"/>
      <c r="F29" s="182"/>
      <c r="G29" s="182"/>
      <c r="H29" s="182"/>
      <c r="I29" s="182"/>
      <c r="J29" s="182"/>
      <c r="K29" s="182"/>
      <c r="L29" s="182"/>
      <c r="M29" s="182"/>
      <c r="N29" s="182"/>
      <c r="O29" s="182"/>
      <c r="P29" s="182"/>
    </row>
    <row r="30" spans="1:16" ht="12" customHeight="1">
      <c r="A30" s="182" t="s">
        <v>231</v>
      </c>
      <c r="B30" s="182"/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</row>
    <row r="31" spans="1:16">
      <c r="A31" s="181" t="s">
        <v>233</v>
      </c>
      <c r="B31" s="181"/>
      <c r="C31" s="181"/>
      <c r="D31" s="181"/>
      <c r="E31" s="181"/>
      <c r="F31" s="181"/>
      <c r="G31" s="181"/>
      <c r="H31" s="181"/>
      <c r="I31" s="181"/>
      <c r="J31" s="181"/>
      <c r="K31" s="181"/>
      <c r="L31" s="16"/>
      <c r="M31" s="26"/>
      <c r="N31" s="3"/>
      <c r="O31" s="3"/>
      <c r="P31" s="3"/>
    </row>
    <row r="32" spans="1:16">
      <c r="A32" s="21"/>
      <c r="B32" s="3"/>
      <c r="C32" s="3"/>
      <c r="D32" s="3"/>
      <c r="E32" s="16"/>
      <c r="F32" s="16"/>
      <c r="G32" s="16"/>
      <c r="H32" s="16"/>
      <c r="I32" s="26"/>
      <c r="J32" s="16"/>
      <c r="K32" s="16"/>
      <c r="L32" s="16"/>
      <c r="M32" s="26"/>
      <c r="N32" s="3"/>
      <c r="O32" s="3"/>
      <c r="P32" s="3"/>
    </row>
  </sheetData>
  <mergeCells count="14">
    <mergeCell ref="B24:D24"/>
    <mergeCell ref="B28:D28"/>
    <mergeCell ref="A3:O3"/>
    <mergeCell ref="A4:B4"/>
    <mergeCell ref="A5:D7"/>
    <mergeCell ref="E5:H5"/>
    <mergeCell ref="I5:L5"/>
    <mergeCell ref="E6:E7"/>
    <mergeCell ref="F6:F7"/>
    <mergeCell ref="I6:I7"/>
    <mergeCell ref="J6:J7"/>
    <mergeCell ref="M6:M7"/>
    <mergeCell ref="N6:N7"/>
    <mergeCell ref="B22:D22"/>
  </mergeCells>
  <phoneticPr fontId="2"/>
  <pageMargins left="0.75" right="0.54" top="1" bottom="0.4" header="0.51200000000000001" footer="0.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26"/>
  <sheetViews>
    <sheetView view="pageBreakPreview" topLeftCell="G3" zoomScaleNormal="100" zoomScaleSheetLayoutView="100" workbookViewId="0">
      <selection activeCell="G3" sqref="G3"/>
    </sheetView>
  </sheetViews>
  <sheetFormatPr defaultRowHeight="11.25"/>
  <cols>
    <col min="1" max="5" width="0" style="3" hidden="1" customWidth="1"/>
    <col min="6" max="6" width="1.7109375" style="3" hidden="1" customWidth="1"/>
    <col min="7" max="7" width="2.5703125" style="21" customWidth="1"/>
    <col min="8" max="8" width="9.28515625" style="3" customWidth="1"/>
    <col min="9" max="28" width="6.140625" style="3" customWidth="1"/>
    <col min="29" max="16384" width="9.140625" style="3"/>
  </cols>
  <sheetData>
    <row r="1" spans="1:25" s="32" customFormat="1" ht="12.75" hidden="1" customHeight="1">
      <c r="A1" s="31"/>
      <c r="B1" s="31"/>
      <c r="C1" s="31"/>
      <c r="D1" s="31"/>
      <c r="E1" s="31"/>
      <c r="G1" s="19"/>
      <c r="J1" s="93">
        <v>1</v>
      </c>
      <c r="K1" s="94">
        <v>2</v>
      </c>
      <c r="L1" s="95">
        <v>35</v>
      </c>
      <c r="M1" s="94">
        <v>36</v>
      </c>
      <c r="N1" s="95">
        <v>35</v>
      </c>
      <c r="O1" s="94">
        <v>36</v>
      </c>
      <c r="P1" s="96">
        <v>23</v>
      </c>
      <c r="Q1" s="96"/>
      <c r="R1" s="96"/>
      <c r="S1" s="96">
        <v>26</v>
      </c>
      <c r="T1" s="95">
        <v>35</v>
      </c>
      <c r="U1" s="38">
        <v>35</v>
      </c>
      <c r="V1" s="38">
        <v>35</v>
      </c>
      <c r="W1" s="33">
        <v>38</v>
      </c>
    </row>
    <row r="2" spans="1:25" s="35" customFormat="1" ht="11.25" hidden="1" customHeight="1">
      <c r="A2" s="34"/>
      <c r="B2" s="34"/>
      <c r="C2" s="34"/>
      <c r="D2" s="34"/>
      <c r="E2" s="34"/>
      <c r="G2" s="20"/>
      <c r="J2" s="97">
        <v>1</v>
      </c>
      <c r="K2" s="98">
        <v>2</v>
      </c>
      <c r="L2" s="99">
        <v>35</v>
      </c>
      <c r="M2" s="98">
        <v>36</v>
      </c>
      <c r="N2" s="99">
        <v>35</v>
      </c>
      <c r="O2" s="98">
        <v>36</v>
      </c>
      <c r="P2" s="100">
        <v>23</v>
      </c>
      <c r="Q2" s="100"/>
      <c r="R2" s="100"/>
      <c r="S2" s="100">
        <v>26</v>
      </c>
      <c r="T2" s="99">
        <v>35</v>
      </c>
      <c r="U2" s="39">
        <v>35</v>
      </c>
      <c r="V2" s="39">
        <v>35</v>
      </c>
      <c r="W2" s="36">
        <v>38</v>
      </c>
    </row>
    <row r="3" spans="1:25" s="8" customFormat="1" ht="32.450000000000003" customHeight="1">
      <c r="F3" s="9"/>
      <c r="I3" s="388" t="s">
        <v>100</v>
      </c>
      <c r="J3" s="388"/>
      <c r="K3" s="388"/>
      <c r="L3" s="388"/>
      <c r="M3" s="388"/>
      <c r="N3" s="388"/>
      <c r="O3" s="388"/>
      <c r="P3" s="388"/>
      <c r="Q3" s="388"/>
      <c r="R3" s="388"/>
      <c r="S3" s="388"/>
      <c r="T3" s="388"/>
      <c r="U3" s="388"/>
      <c r="V3" s="388"/>
      <c r="W3" s="388"/>
      <c r="X3" s="388"/>
      <c r="Y3" s="388"/>
    </row>
    <row r="4" spans="1:25" s="1" customFormat="1" ht="19.899999999999999" customHeight="1">
      <c r="F4" s="2"/>
      <c r="I4" s="132" t="s">
        <v>74</v>
      </c>
      <c r="J4" s="132"/>
      <c r="K4" s="5"/>
      <c r="L4" s="17"/>
      <c r="M4" s="18"/>
      <c r="N4" s="7"/>
      <c r="O4" s="6"/>
      <c r="P4" s="101"/>
      <c r="Q4" s="101"/>
      <c r="R4" s="101"/>
      <c r="S4" s="101"/>
      <c r="Y4" s="109" t="s">
        <v>108</v>
      </c>
    </row>
    <row r="5" spans="1:25" s="35" customFormat="1" ht="15" customHeight="1">
      <c r="F5" s="37"/>
      <c r="I5" s="338" t="s">
        <v>14</v>
      </c>
      <c r="J5" s="338"/>
      <c r="K5" s="338"/>
      <c r="L5" s="338"/>
      <c r="M5" s="339"/>
      <c r="N5" s="389" t="s">
        <v>1</v>
      </c>
      <c r="O5" s="390"/>
      <c r="P5" s="390"/>
      <c r="Q5" s="391"/>
      <c r="R5" s="392" t="s">
        <v>163</v>
      </c>
      <c r="S5" s="390"/>
      <c r="T5" s="390"/>
      <c r="U5" s="390"/>
      <c r="V5" s="390"/>
      <c r="W5" s="390"/>
      <c r="X5" s="390"/>
      <c r="Y5" s="390"/>
    </row>
    <row r="6" spans="1:25" s="35" customFormat="1" ht="25.9" customHeight="1">
      <c r="F6" s="37"/>
      <c r="I6" s="342"/>
      <c r="J6" s="342"/>
      <c r="K6" s="342"/>
      <c r="L6" s="342"/>
      <c r="M6" s="343"/>
      <c r="N6" s="393" t="s">
        <v>0</v>
      </c>
      <c r="O6" s="394"/>
      <c r="P6" s="393" t="s">
        <v>2</v>
      </c>
      <c r="Q6" s="395"/>
      <c r="R6" s="87" t="s">
        <v>173</v>
      </c>
      <c r="S6" s="88" t="s">
        <v>174</v>
      </c>
      <c r="T6" s="89" t="s">
        <v>104</v>
      </c>
      <c r="U6" s="88" t="s">
        <v>105</v>
      </c>
      <c r="V6" s="88" t="s">
        <v>107</v>
      </c>
      <c r="W6" s="88" t="s">
        <v>106</v>
      </c>
      <c r="X6" s="89" t="s">
        <v>153</v>
      </c>
      <c r="Y6" s="89" t="s">
        <v>152</v>
      </c>
    </row>
    <row r="7" spans="1:25" s="136" customFormat="1" ht="19.5" customHeight="1">
      <c r="A7" s="133" t="s">
        <v>8</v>
      </c>
      <c r="B7" s="133" t="s">
        <v>12</v>
      </c>
      <c r="C7" s="133" t="s">
        <v>9</v>
      </c>
      <c r="D7" s="133" t="s">
        <v>10</v>
      </c>
      <c r="E7" s="133"/>
      <c r="F7" s="134">
        <v>1</v>
      </c>
      <c r="G7" s="135"/>
      <c r="I7" s="137" t="s">
        <v>16</v>
      </c>
      <c r="J7" s="137"/>
      <c r="K7" s="137"/>
      <c r="L7" s="137"/>
      <c r="M7" s="138"/>
      <c r="N7" s="396">
        <f>N8+N10+N14</f>
        <v>4816</v>
      </c>
      <c r="O7" s="397"/>
      <c r="P7" s="398">
        <f>P8+P10+P14</f>
        <v>43708</v>
      </c>
      <c r="Q7" s="399"/>
      <c r="R7" s="206">
        <v>2918</v>
      </c>
      <c r="S7" s="206">
        <v>913</v>
      </c>
      <c r="T7" s="206">
        <v>716</v>
      </c>
      <c r="U7" s="206">
        <v>139</v>
      </c>
      <c r="V7" s="206">
        <v>77</v>
      </c>
      <c r="W7" s="206">
        <v>33</v>
      </c>
      <c r="X7" s="206">
        <v>9</v>
      </c>
      <c r="Y7" s="207">
        <v>11</v>
      </c>
    </row>
    <row r="8" spans="1:25" s="136" customFormat="1" ht="19.5" customHeight="1">
      <c r="A8" s="133"/>
      <c r="B8" s="133"/>
      <c r="C8" s="133"/>
      <c r="D8" s="133"/>
      <c r="E8" s="133"/>
      <c r="F8" s="134"/>
      <c r="G8" s="135"/>
      <c r="I8" s="140" t="s">
        <v>15</v>
      </c>
      <c r="J8" s="140"/>
      <c r="K8" s="140"/>
      <c r="L8" s="140"/>
      <c r="M8" s="141"/>
      <c r="N8" s="385">
        <v>29</v>
      </c>
      <c r="O8" s="386"/>
      <c r="P8" s="400">
        <v>338</v>
      </c>
      <c r="Q8" s="401"/>
      <c r="R8" s="142">
        <v>11</v>
      </c>
      <c r="S8" s="142">
        <v>11</v>
      </c>
      <c r="T8" s="142">
        <v>3</v>
      </c>
      <c r="U8" s="142">
        <v>3</v>
      </c>
      <c r="V8" s="142">
        <v>1</v>
      </c>
      <c r="W8" s="143" t="s">
        <v>11</v>
      </c>
      <c r="X8" s="143" t="s">
        <v>11</v>
      </c>
      <c r="Y8" s="143" t="s">
        <v>11</v>
      </c>
    </row>
    <row r="9" spans="1:25" s="146" customFormat="1" ht="19.5" customHeight="1">
      <c r="A9" s="144" t="s">
        <v>8</v>
      </c>
      <c r="B9" s="144" t="s">
        <v>12</v>
      </c>
      <c r="C9" s="144" t="s">
        <v>9</v>
      </c>
      <c r="D9" s="144" t="s">
        <v>10</v>
      </c>
      <c r="E9" s="144"/>
      <c r="F9" s="145">
        <v>2</v>
      </c>
      <c r="G9" s="92"/>
      <c r="I9" s="90" t="s">
        <v>181</v>
      </c>
      <c r="J9" s="147" t="s">
        <v>13</v>
      </c>
      <c r="K9" s="147"/>
      <c r="L9" s="147"/>
      <c r="M9" s="148"/>
      <c r="N9" s="372">
        <v>29</v>
      </c>
      <c r="O9" s="373"/>
      <c r="P9" s="372">
        <v>338</v>
      </c>
      <c r="Q9" s="374"/>
      <c r="R9" s="139">
        <v>11</v>
      </c>
      <c r="S9" s="149">
        <v>11</v>
      </c>
      <c r="T9" s="149">
        <v>3</v>
      </c>
      <c r="U9" s="150">
        <v>3</v>
      </c>
      <c r="V9" s="151">
        <v>1</v>
      </c>
      <c r="W9" s="152" t="s">
        <v>11</v>
      </c>
      <c r="X9" s="152" t="s">
        <v>11</v>
      </c>
      <c r="Y9" s="153" t="s">
        <v>11</v>
      </c>
    </row>
    <row r="10" spans="1:25" s="136" customFormat="1" ht="19.5" customHeight="1">
      <c r="A10" s="133"/>
      <c r="B10" s="133"/>
      <c r="C10" s="133"/>
      <c r="D10" s="133"/>
      <c r="E10" s="133"/>
      <c r="F10" s="134"/>
      <c r="G10" s="135"/>
      <c r="I10" s="140" t="s">
        <v>175</v>
      </c>
      <c r="J10" s="140"/>
      <c r="N10" s="385">
        <f>SUM(N11:N13)</f>
        <v>1521</v>
      </c>
      <c r="O10" s="386"/>
      <c r="P10" s="385">
        <f>SUM(P11:P13)</f>
        <v>17609</v>
      </c>
      <c r="Q10" s="387"/>
      <c r="R10" s="154">
        <f>SUM(R11:R13)</f>
        <v>844</v>
      </c>
      <c r="S10" s="155">
        <f t="shared" ref="S10:Y10" si="0">SUM(S11:S13)</f>
        <v>315</v>
      </c>
      <c r="T10" s="155">
        <f t="shared" si="0"/>
        <v>246</v>
      </c>
      <c r="U10" s="155">
        <f t="shared" si="0"/>
        <v>55</v>
      </c>
      <c r="V10" s="155">
        <f t="shared" si="0"/>
        <v>35</v>
      </c>
      <c r="W10" s="155">
        <f t="shared" si="0"/>
        <v>20</v>
      </c>
      <c r="X10" s="155">
        <f t="shared" si="0"/>
        <v>5</v>
      </c>
      <c r="Y10" s="154">
        <f t="shared" si="0"/>
        <v>1</v>
      </c>
    </row>
    <row r="11" spans="1:25" s="146" customFormat="1" ht="19.5" customHeight="1">
      <c r="A11" s="144" t="s">
        <v>8</v>
      </c>
      <c r="B11" s="144" t="s">
        <v>12</v>
      </c>
      <c r="C11" s="144" t="s">
        <v>9</v>
      </c>
      <c r="D11" s="144" t="s">
        <v>10</v>
      </c>
      <c r="E11" s="144"/>
      <c r="F11" s="145">
        <v>4</v>
      </c>
      <c r="I11" s="90" t="s">
        <v>46</v>
      </c>
      <c r="J11" s="147" t="s">
        <v>154</v>
      </c>
      <c r="K11" s="147"/>
      <c r="N11" s="372">
        <v>12</v>
      </c>
      <c r="O11" s="373"/>
      <c r="P11" s="372">
        <v>81</v>
      </c>
      <c r="Q11" s="374"/>
      <c r="R11" s="139">
        <v>5</v>
      </c>
      <c r="S11" s="149">
        <v>4</v>
      </c>
      <c r="T11" s="149">
        <v>3</v>
      </c>
      <c r="U11" s="156" t="s">
        <v>11</v>
      </c>
      <c r="V11" s="156" t="s">
        <v>11</v>
      </c>
      <c r="W11" s="156" t="s">
        <v>11</v>
      </c>
      <c r="X11" s="156" t="s">
        <v>11</v>
      </c>
      <c r="Y11" s="156" t="s">
        <v>11</v>
      </c>
    </row>
    <row r="12" spans="1:25" s="146" customFormat="1" ht="19.5" customHeight="1">
      <c r="A12" s="144" t="s">
        <v>8</v>
      </c>
      <c r="B12" s="144" t="s">
        <v>12</v>
      </c>
      <c r="C12" s="144" t="s">
        <v>9</v>
      </c>
      <c r="D12" s="144" t="s">
        <v>10</v>
      </c>
      <c r="E12" s="144"/>
      <c r="F12" s="145">
        <v>5</v>
      </c>
      <c r="I12" s="90" t="s">
        <v>47</v>
      </c>
      <c r="J12" s="147" t="s">
        <v>3</v>
      </c>
      <c r="K12" s="147"/>
      <c r="N12" s="372">
        <v>630</v>
      </c>
      <c r="O12" s="373"/>
      <c r="P12" s="372">
        <v>3116</v>
      </c>
      <c r="Q12" s="374"/>
      <c r="R12" s="139">
        <v>422</v>
      </c>
      <c r="S12" s="149">
        <v>131</v>
      </c>
      <c r="T12" s="149">
        <v>70</v>
      </c>
      <c r="U12" s="150">
        <v>6</v>
      </c>
      <c r="V12" s="157">
        <v>1</v>
      </c>
      <c r="W12" s="157" t="s">
        <v>11</v>
      </c>
      <c r="X12" s="157" t="s">
        <v>11</v>
      </c>
      <c r="Y12" s="152" t="s">
        <v>11</v>
      </c>
    </row>
    <row r="13" spans="1:25" s="146" customFormat="1" ht="19.5" customHeight="1">
      <c r="A13" s="144" t="s">
        <v>8</v>
      </c>
      <c r="B13" s="144" t="s">
        <v>12</v>
      </c>
      <c r="C13" s="144" t="s">
        <v>9</v>
      </c>
      <c r="D13" s="144" t="s">
        <v>10</v>
      </c>
      <c r="E13" s="144"/>
      <c r="F13" s="145">
        <v>6</v>
      </c>
      <c r="I13" s="90" t="s">
        <v>45</v>
      </c>
      <c r="J13" s="147" t="s">
        <v>4</v>
      </c>
      <c r="K13" s="147"/>
      <c r="N13" s="372">
        <v>879</v>
      </c>
      <c r="O13" s="373"/>
      <c r="P13" s="372">
        <v>14412</v>
      </c>
      <c r="Q13" s="374"/>
      <c r="R13" s="139">
        <v>417</v>
      </c>
      <c r="S13" s="149">
        <v>180</v>
      </c>
      <c r="T13" s="149">
        <v>173</v>
      </c>
      <c r="U13" s="150">
        <v>49</v>
      </c>
      <c r="V13" s="157">
        <v>34</v>
      </c>
      <c r="W13" s="152">
        <v>20</v>
      </c>
      <c r="X13" s="152">
        <v>5</v>
      </c>
      <c r="Y13" s="152">
        <v>1</v>
      </c>
    </row>
    <row r="14" spans="1:25" s="136" customFormat="1" ht="19.5" customHeight="1">
      <c r="A14" s="133"/>
      <c r="B14" s="133"/>
      <c r="C14" s="133"/>
      <c r="D14" s="133"/>
      <c r="E14" s="133"/>
      <c r="F14" s="134"/>
      <c r="G14" s="91"/>
      <c r="I14" s="140" t="s">
        <v>176</v>
      </c>
      <c r="J14" s="140"/>
      <c r="N14" s="385">
        <f>SUM(N15:N27)</f>
        <v>3266</v>
      </c>
      <c r="O14" s="386"/>
      <c r="P14" s="385">
        <f>SUM(P15:P27)</f>
        <v>25761</v>
      </c>
      <c r="Q14" s="387"/>
      <c r="R14" s="158">
        <f>SUM(R15:R27)</f>
        <v>2063</v>
      </c>
      <c r="S14" s="159">
        <f t="shared" ref="S14:Y14" si="1">SUM(S15:S27)</f>
        <v>587</v>
      </c>
      <c r="T14" s="159">
        <f t="shared" si="1"/>
        <v>467</v>
      </c>
      <c r="U14" s="159">
        <f>SUM(U15:U27)</f>
        <v>81</v>
      </c>
      <c r="V14" s="159">
        <f t="shared" si="1"/>
        <v>41</v>
      </c>
      <c r="W14" s="159">
        <f t="shared" si="1"/>
        <v>13</v>
      </c>
      <c r="X14" s="159">
        <f t="shared" si="1"/>
        <v>4</v>
      </c>
      <c r="Y14" s="158">
        <f t="shared" si="1"/>
        <v>10</v>
      </c>
    </row>
    <row r="15" spans="1:25" s="146" customFormat="1" ht="19.5" customHeight="1">
      <c r="A15" s="144" t="s">
        <v>8</v>
      </c>
      <c r="B15" s="144" t="s">
        <v>12</v>
      </c>
      <c r="C15" s="144" t="s">
        <v>9</v>
      </c>
      <c r="D15" s="144" t="s">
        <v>10</v>
      </c>
      <c r="E15" s="144"/>
      <c r="F15" s="160">
        <v>7</v>
      </c>
      <c r="I15" s="90" t="s">
        <v>48</v>
      </c>
      <c r="J15" s="161" t="s">
        <v>5</v>
      </c>
      <c r="K15" s="161"/>
      <c r="L15" s="161"/>
      <c r="M15" s="148"/>
      <c r="N15" s="382" t="s">
        <v>96</v>
      </c>
      <c r="O15" s="383"/>
      <c r="P15" s="382" t="s">
        <v>96</v>
      </c>
      <c r="Q15" s="384"/>
      <c r="R15" s="162" t="s">
        <v>11</v>
      </c>
      <c r="S15" s="156" t="s">
        <v>11</v>
      </c>
      <c r="T15" s="156" t="s">
        <v>11</v>
      </c>
      <c r="U15" s="156" t="s">
        <v>11</v>
      </c>
      <c r="V15" s="151" t="s">
        <v>11</v>
      </c>
      <c r="W15" s="163" t="s">
        <v>11</v>
      </c>
      <c r="X15" s="163" t="s">
        <v>11</v>
      </c>
      <c r="Y15" s="156" t="s">
        <v>11</v>
      </c>
    </row>
    <row r="16" spans="1:25" s="146" customFormat="1" ht="19.5" customHeight="1">
      <c r="A16" s="144" t="s">
        <v>8</v>
      </c>
      <c r="B16" s="144" t="s">
        <v>12</v>
      </c>
      <c r="C16" s="144" t="s">
        <v>9</v>
      </c>
      <c r="D16" s="144" t="s">
        <v>10</v>
      </c>
      <c r="E16" s="144"/>
      <c r="F16" s="145">
        <v>8</v>
      </c>
      <c r="I16" s="90" t="s">
        <v>49</v>
      </c>
      <c r="J16" s="161" t="s">
        <v>6</v>
      </c>
      <c r="K16" s="161"/>
      <c r="L16" s="161"/>
      <c r="M16" s="148"/>
      <c r="N16" s="372">
        <v>18</v>
      </c>
      <c r="O16" s="373"/>
      <c r="P16" s="372">
        <v>145</v>
      </c>
      <c r="Q16" s="374"/>
      <c r="R16" s="139">
        <v>11</v>
      </c>
      <c r="S16" s="149">
        <v>3</v>
      </c>
      <c r="T16" s="149">
        <v>3</v>
      </c>
      <c r="U16" s="150">
        <v>1</v>
      </c>
      <c r="V16" s="157" t="s">
        <v>11</v>
      </c>
      <c r="W16" s="152" t="s">
        <v>11</v>
      </c>
      <c r="X16" s="152" t="s">
        <v>11</v>
      </c>
      <c r="Y16" s="156" t="s">
        <v>11</v>
      </c>
    </row>
    <row r="17" spans="1:25" s="165" customFormat="1" ht="19.5" customHeight="1">
      <c r="A17" s="144" t="s">
        <v>8</v>
      </c>
      <c r="B17" s="144" t="s">
        <v>12</v>
      </c>
      <c r="C17" s="144" t="s">
        <v>9</v>
      </c>
      <c r="D17" s="144" t="s">
        <v>10</v>
      </c>
      <c r="E17" s="144"/>
      <c r="F17" s="164">
        <v>9</v>
      </c>
      <c r="I17" s="90" t="s">
        <v>50</v>
      </c>
      <c r="J17" s="147" t="s">
        <v>39</v>
      </c>
      <c r="K17" s="147"/>
      <c r="L17" s="147"/>
      <c r="M17" s="148"/>
      <c r="N17" s="372">
        <v>162</v>
      </c>
      <c r="O17" s="373"/>
      <c r="P17" s="372">
        <v>4289</v>
      </c>
      <c r="Q17" s="374"/>
      <c r="R17" s="139">
        <v>34</v>
      </c>
      <c r="S17" s="149">
        <v>40</v>
      </c>
      <c r="T17" s="149">
        <v>55</v>
      </c>
      <c r="U17" s="150">
        <v>19</v>
      </c>
      <c r="V17" s="157">
        <v>7</v>
      </c>
      <c r="W17" s="152">
        <v>2</v>
      </c>
      <c r="X17" s="152">
        <v>2</v>
      </c>
      <c r="Y17" s="152">
        <v>3</v>
      </c>
    </row>
    <row r="18" spans="1:25" s="146" customFormat="1" ht="19.5" customHeight="1">
      <c r="A18" s="144" t="s">
        <v>8</v>
      </c>
      <c r="B18" s="144" t="s">
        <v>12</v>
      </c>
      <c r="C18" s="144" t="s">
        <v>9</v>
      </c>
      <c r="D18" s="144" t="s">
        <v>10</v>
      </c>
      <c r="E18" s="144"/>
      <c r="F18" s="145">
        <v>10</v>
      </c>
      <c r="I18" s="90" t="s">
        <v>51</v>
      </c>
      <c r="J18" s="161" t="s">
        <v>40</v>
      </c>
      <c r="K18" s="161"/>
      <c r="L18" s="161"/>
      <c r="M18" s="148"/>
      <c r="N18" s="372">
        <v>1125</v>
      </c>
      <c r="O18" s="373"/>
      <c r="P18" s="372">
        <v>8277</v>
      </c>
      <c r="Q18" s="374"/>
      <c r="R18" s="139">
        <v>693</v>
      </c>
      <c r="S18" s="149">
        <v>214</v>
      </c>
      <c r="T18" s="149">
        <v>174</v>
      </c>
      <c r="U18" s="150">
        <v>25</v>
      </c>
      <c r="V18" s="157">
        <v>15</v>
      </c>
      <c r="W18" s="152">
        <v>3</v>
      </c>
      <c r="X18" s="152">
        <v>1</v>
      </c>
      <c r="Y18" s="156" t="s">
        <v>11</v>
      </c>
    </row>
    <row r="19" spans="1:25" s="146" customFormat="1" ht="19.5" customHeight="1">
      <c r="A19" s="144" t="s">
        <v>8</v>
      </c>
      <c r="B19" s="144" t="s">
        <v>12</v>
      </c>
      <c r="C19" s="144" t="s">
        <v>9</v>
      </c>
      <c r="D19" s="144" t="s">
        <v>10</v>
      </c>
      <c r="E19" s="144"/>
      <c r="F19" s="145">
        <v>11</v>
      </c>
      <c r="I19" s="90" t="s">
        <v>52</v>
      </c>
      <c r="J19" s="161" t="s">
        <v>41</v>
      </c>
      <c r="K19" s="161"/>
      <c r="L19" s="161"/>
      <c r="M19" s="148"/>
      <c r="N19" s="372">
        <v>51</v>
      </c>
      <c r="O19" s="373"/>
      <c r="P19" s="372">
        <v>614</v>
      </c>
      <c r="Q19" s="374"/>
      <c r="R19" s="139">
        <v>17</v>
      </c>
      <c r="S19" s="149">
        <v>4</v>
      </c>
      <c r="T19" s="149">
        <v>28</v>
      </c>
      <c r="U19" s="150">
        <v>2</v>
      </c>
      <c r="V19" s="156" t="s">
        <v>11</v>
      </c>
      <c r="W19" s="156" t="s">
        <v>11</v>
      </c>
      <c r="X19" s="152" t="s">
        <v>11</v>
      </c>
      <c r="Y19" s="156" t="s">
        <v>11</v>
      </c>
    </row>
    <row r="20" spans="1:25" s="146" customFormat="1" ht="19.5" customHeight="1">
      <c r="A20" s="144" t="s">
        <v>8</v>
      </c>
      <c r="B20" s="144" t="s">
        <v>12</v>
      </c>
      <c r="C20" s="144" t="s">
        <v>9</v>
      </c>
      <c r="D20" s="144" t="s">
        <v>10</v>
      </c>
      <c r="E20" s="144"/>
      <c r="F20" s="145">
        <v>12</v>
      </c>
      <c r="I20" s="90" t="s">
        <v>53</v>
      </c>
      <c r="J20" s="161" t="s">
        <v>155</v>
      </c>
      <c r="K20" s="161"/>
      <c r="L20" s="161"/>
      <c r="M20" s="148"/>
      <c r="N20" s="372">
        <v>197</v>
      </c>
      <c r="O20" s="373"/>
      <c r="P20" s="372">
        <v>518</v>
      </c>
      <c r="Q20" s="374"/>
      <c r="R20" s="139">
        <v>179</v>
      </c>
      <c r="S20" s="149">
        <v>10</v>
      </c>
      <c r="T20" s="149">
        <v>8</v>
      </c>
      <c r="U20" s="156" t="s">
        <v>11</v>
      </c>
      <c r="V20" s="156" t="s">
        <v>11</v>
      </c>
      <c r="W20" s="156" t="s">
        <v>11</v>
      </c>
      <c r="X20" s="156" t="s">
        <v>11</v>
      </c>
      <c r="Y20" s="156" t="s">
        <v>11</v>
      </c>
    </row>
    <row r="21" spans="1:25" s="146" customFormat="1" ht="19.5" customHeight="1">
      <c r="A21" s="144" t="s">
        <v>8</v>
      </c>
      <c r="B21" s="144" t="s">
        <v>12</v>
      </c>
      <c r="C21" s="144" t="s">
        <v>9</v>
      </c>
      <c r="D21" s="144" t="s">
        <v>10</v>
      </c>
      <c r="E21" s="144"/>
      <c r="F21" s="145">
        <v>13</v>
      </c>
      <c r="I21" s="90" t="s">
        <v>54</v>
      </c>
      <c r="J21" s="380" t="s">
        <v>42</v>
      </c>
      <c r="K21" s="380"/>
      <c r="L21" s="380"/>
      <c r="M21" s="381"/>
      <c r="N21" s="372">
        <v>157</v>
      </c>
      <c r="O21" s="373"/>
      <c r="P21" s="372">
        <v>610</v>
      </c>
      <c r="Q21" s="374"/>
      <c r="R21" s="139">
        <v>121</v>
      </c>
      <c r="S21" s="149">
        <v>24</v>
      </c>
      <c r="T21" s="149">
        <v>11</v>
      </c>
      <c r="U21" s="150">
        <v>1</v>
      </c>
      <c r="V21" s="156" t="s">
        <v>11</v>
      </c>
      <c r="W21" s="156" t="s">
        <v>11</v>
      </c>
      <c r="X21" s="156" t="s">
        <v>11</v>
      </c>
      <c r="Y21" s="156" t="s">
        <v>11</v>
      </c>
    </row>
    <row r="22" spans="1:25" s="146" customFormat="1" ht="19.5" customHeight="1">
      <c r="A22" s="144" t="s">
        <v>8</v>
      </c>
      <c r="B22" s="144" t="s">
        <v>12</v>
      </c>
      <c r="C22" s="144" t="s">
        <v>9</v>
      </c>
      <c r="D22" s="144" t="s">
        <v>10</v>
      </c>
      <c r="E22" s="144"/>
      <c r="F22" s="164">
        <v>14</v>
      </c>
      <c r="I22" s="90" t="s">
        <v>55</v>
      </c>
      <c r="J22" s="147" t="s">
        <v>61</v>
      </c>
      <c r="K22" s="147"/>
      <c r="L22" s="147"/>
      <c r="M22" s="148"/>
      <c r="N22" s="372">
        <v>445</v>
      </c>
      <c r="O22" s="373"/>
      <c r="P22" s="372">
        <v>2774</v>
      </c>
      <c r="Q22" s="374"/>
      <c r="R22" s="139">
        <v>276</v>
      </c>
      <c r="S22" s="149">
        <v>100</v>
      </c>
      <c r="T22" s="149">
        <v>61</v>
      </c>
      <c r="U22" s="150">
        <v>3</v>
      </c>
      <c r="V22" s="157">
        <v>2</v>
      </c>
      <c r="W22" s="152">
        <v>2</v>
      </c>
      <c r="X22" s="156" t="s">
        <v>11</v>
      </c>
      <c r="Y22" s="156">
        <v>1</v>
      </c>
    </row>
    <row r="23" spans="1:25" s="146" customFormat="1" ht="19.5" customHeight="1">
      <c r="A23" s="144" t="s">
        <v>8</v>
      </c>
      <c r="B23" s="144" t="s">
        <v>12</v>
      </c>
      <c r="C23" s="144" t="s">
        <v>9</v>
      </c>
      <c r="D23" s="144" t="s">
        <v>10</v>
      </c>
      <c r="E23" s="144"/>
      <c r="F23" s="164">
        <v>15</v>
      </c>
      <c r="I23" s="92" t="s">
        <v>56</v>
      </c>
      <c r="J23" s="147" t="s">
        <v>62</v>
      </c>
      <c r="K23" s="147"/>
      <c r="L23" s="147"/>
      <c r="M23" s="148"/>
      <c r="N23" s="372">
        <v>410</v>
      </c>
      <c r="O23" s="373"/>
      <c r="P23" s="372">
        <v>1739</v>
      </c>
      <c r="Q23" s="374"/>
      <c r="R23" s="139">
        <v>338</v>
      </c>
      <c r="S23" s="149">
        <v>36</v>
      </c>
      <c r="T23" s="149">
        <v>24</v>
      </c>
      <c r="U23" s="150">
        <v>6</v>
      </c>
      <c r="V23" s="157">
        <v>5</v>
      </c>
      <c r="W23" s="152" t="s">
        <v>11</v>
      </c>
      <c r="X23" s="152" t="s">
        <v>11</v>
      </c>
      <c r="Y23" s="156">
        <v>1</v>
      </c>
    </row>
    <row r="24" spans="1:25" s="146" customFormat="1" ht="19.5" customHeight="1">
      <c r="A24" s="144" t="s">
        <v>8</v>
      </c>
      <c r="B24" s="144" t="s">
        <v>12</v>
      </c>
      <c r="C24" s="144" t="s">
        <v>9</v>
      </c>
      <c r="D24" s="144" t="s">
        <v>10</v>
      </c>
      <c r="E24" s="144"/>
      <c r="F24" s="164">
        <v>16</v>
      </c>
      <c r="I24" s="92" t="s">
        <v>57</v>
      </c>
      <c r="J24" s="161" t="s">
        <v>63</v>
      </c>
      <c r="K24" s="161"/>
      <c r="L24" s="161"/>
      <c r="M24" s="148"/>
      <c r="N24" s="372">
        <v>113</v>
      </c>
      <c r="O24" s="373"/>
      <c r="P24" s="372">
        <v>492</v>
      </c>
      <c r="Q24" s="374"/>
      <c r="R24" s="139">
        <v>87</v>
      </c>
      <c r="S24" s="149">
        <v>13</v>
      </c>
      <c r="T24" s="149">
        <v>11</v>
      </c>
      <c r="U24" s="150">
        <v>2</v>
      </c>
      <c r="V24" s="152" t="s">
        <v>11</v>
      </c>
      <c r="W24" s="152" t="s">
        <v>11</v>
      </c>
      <c r="X24" s="152" t="s">
        <v>11</v>
      </c>
      <c r="Y24" s="156" t="s">
        <v>11</v>
      </c>
    </row>
    <row r="25" spans="1:25" s="146" customFormat="1" ht="19.5" customHeight="1">
      <c r="A25" s="144" t="s">
        <v>8</v>
      </c>
      <c r="B25" s="144" t="s">
        <v>12</v>
      </c>
      <c r="C25" s="144" t="s">
        <v>9</v>
      </c>
      <c r="D25" s="144" t="s">
        <v>10</v>
      </c>
      <c r="E25" s="144"/>
      <c r="F25" s="164">
        <v>17</v>
      </c>
      <c r="I25" s="92" t="s">
        <v>58</v>
      </c>
      <c r="J25" s="161" t="s">
        <v>7</v>
      </c>
      <c r="K25" s="161"/>
      <c r="L25" s="161"/>
      <c r="M25" s="148"/>
      <c r="N25" s="372">
        <v>292</v>
      </c>
      <c r="O25" s="373"/>
      <c r="P25" s="372">
        <v>4445</v>
      </c>
      <c r="Q25" s="374"/>
      <c r="R25" s="139">
        <v>111</v>
      </c>
      <c r="S25" s="149">
        <v>87</v>
      </c>
      <c r="T25" s="149">
        <v>57</v>
      </c>
      <c r="U25" s="150">
        <v>19</v>
      </c>
      <c r="V25" s="157">
        <v>10</v>
      </c>
      <c r="W25" s="152">
        <v>5</v>
      </c>
      <c r="X25" s="152">
        <v>1</v>
      </c>
      <c r="Y25" s="152">
        <v>2</v>
      </c>
    </row>
    <row r="26" spans="1:25" s="146" customFormat="1" ht="19.5" customHeight="1">
      <c r="A26" s="144"/>
      <c r="B26" s="144"/>
      <c r="C26" s="144"/>
      <c r="D26" s="144"/>
      <c r="E26" s="144"/>
      <c r="F26" s="164"/>
      <c r="I26" s="92" t="s">
        <v>59</v>
      </c>
      <c r="J26" s="161" t="s">
        <v>44</v>
      </c>
      <c r="K26" s="161"/>
      <c r="L26" s="161"/>
      <c r="M26" s="148"/>
      <c r="N26" s="372">
        <v>36</v>
      </c>
      <c r="O26" s="373"/>
      <c r="P26" s="372">
        <v>518</v>
      </c>
      <c r="Q26" s="374"/>
      <c r="R26" s="139">
        <v>17</v>
      </c>
      <c r="S26" s="149">
        <v>12</v>
      </c>
      <c r="T26" s="149">
        <v>5</v>
      </c>
      <c r="U26" s="150" t="s">
        <v>11</v>
      </c>
      <c r="V26" s="157">
        <v>1</v>
      </c>
      <c r="W26" s="152">
        <v>1</v>
      </c>
      <c r="X26" s="152" t="s">
        <v>11</v>
      </c>
      <c r="Y26" s="156" t="s">
        <v>11</v>
      </c>
    </row>
    <row r="27" spans="1:25" s="146" customFormat="1" ht="19.5" customHeight="1">
      <c r="A27" s="144"/>
      <c r="B27" s="144"/>
      <c r="C27" s="144"/>
      <c r="D27" s="144"/>
      <c r="E27" s="144"/>
      <c r="F27" s="164"/>
      <c r="G27" s="172"/>
      <c r="I27" s="171" t="s">
        <v>60</v>
      </c>
      <c r="J27" s="375" t="s">
        <v>177</v>
      </c>
      <c r="K27" s="375"/>
      <c r="L27" s="375"/>
      <c r="M27" s="376"/>
      <c r="N27" s="377">
        <v>260</v>
      </c>
      <c r="O27" s="378"/>
      <c r="P27" s="377">
        <v>1340</v>
      </c>
      <c r="Q27" s="379"/>
      <c r="R27" s="166">
        <v>179</v>
      </c>
      <c r="S27" s="167">
        <v>44</v>
      </c>
      <c r="T27" s="167">
        <v>30</v>
      </c>
      <c r="U27" s="168">
        <v>3</v>
      </c>
      <c r="V27" s="169">
        <v>1</v>
      </c>
      <c r="W27" s="170" t="s">
        <v>96</v>
      </c>
      <c r="X27" s="170" t="s">
        <v>96</v>
      </c>
      <c r="Y27" s="170">
        <v>3</v>
      </c>
    </row>
    <row r="28" spans="1:25" ht="19.5" customHeight="1">
      <c r="G28" s="3"/>
      <c r="H28" s="27"/>
      <c r="I28" s="27" t="s">
        <v>164</v>
      </c>
      <c r="J28" s="24"/>
      <c r="L28" s="22"/>
      <c r="M28" s="22"/>
      <c r="N28" s="22"/>
      <c r="O28" s="23"/>
      <c r="P28" s="23"/>
      <c r="Q28" s="23"/>
      <c r="R28" s="23"/>
      <c r="S28" s="23"/>
    </row>
    <row r="29" spans="1:25" ht="19.5" customHeight="1">
      <c r="G29" s="27"/>
      <c r="H29" s="27"/>
      <c r="I29" s="27"/>
      <c r="J29" s="24"/>
      <c r="L29" s="22"/>
      <c r="M29" s="22"/>
      <c r="N29" s="22"/>
      <c r="O29" s="23"/>
      <c r="P29" s="23"/>
      <c r="Q29" s="23"/>
      <c r="R29" s="23"/>
      <c r="S29" s="23"/>
    </row>
    <row r="30" spans="1:25" ht="19.5" customHeight="1">
      <c r="G30" s="27"/>
      <c r="H30" s="27"/>
      <c r="I30" s="27"/>
      <c r="J30" s="24"/>
      <c r="L30" s="22"/>
      <c r="M30" s="22"/>
      <c r="N30" s="22"/>
      <c r="O30" s="23"/>
      <c r="P30" s="23"/>
      <c r="Q30" s="23"/>
      <c r="R30" s="23"/>
      <c r="S30" s="23"/>
    </row>
    <row r="31" spans="1:25" ht="19.5" customHeight="1">
      <c r="G31" s="24"/>
    </row>
    <row r="32" spans="1:25" ht="19.5" customHeight="1">
      <c r="H32" s="13"/>
    </row>
    <row r="33" spans="7:26" ht="19.5" customHeight="1">
      <c r="H33" s="131"/>
      <c r="I33" s="131"/>
      <c r="J33" s="131"/>
      <c r="K33" s="131"/>
      <c r="L33" s="131"/>
      <c r="M33" s="131"/>
      <c r="N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</row>
    <row r="34" spans="7:26" ht="19.5" customHeight="1">
      <c r="G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7"/>
    </row>
    <row r="35" spans="7:26" ht="19.5" customHeight="1"/>
    <row r="36" spans="7:26" ht="19.5" customHeight="1"/>
    <row r="37" spans="7:26" ht="19.5" customHeight="1"/>
    <row r="38" spans="7:26" ht="19.5" customHeight="1"/>
    <row r="39" spans="7:26" ht="19.5" customHeight="1"/>
    <row r="40" spans="7:26" ht="19.5" customHeight="1"/>
    <row r="41" spans="7:26" ht="19.5" customHeight="1"/>
    <row r="42" spans="7:26" ht="19.5" customHeight="1"/>
    <row r="43" spans="7:26" ht="19.5" customHeight="1"/>
    <row r="44" spans="7:26" ht="19.5" customHeight="1"/>
    <row r="45" spans="7:26" ht="16.149999999999999" customHeight="1"/>
    <row r="46" spans="7:26" ht="16.149999999999999" customHeight="1"/>
    <row r="47" spans="7:26" ht="16.149999999999999" customHeight="1"/>
    <row r="48" spans="7:26" ht="16.149999999999999" customHeight="1"/>
    <row r="49" spans="7:29" ht="16.149999999999999" customHeight="1"/>
    <row r="50" spans="7:29" ht="16.149999999999999" customHeight="1"/>
    <row r="51" spans="7:29" ht="16.149999999999999" customHeight="1"/>
    <row r="52" spans="7:29" ht="16.149999999999999" customHeight="1"/>
    <row r="53" spans="7:29" ht="16.149999999999999" customHeight="1"/>
    <row r="54" spans="7:29" ht="13.5">
      <c r="H54" s="129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4"/>
      <c r="V54" s="114"/>
      <c r="W54" s="113"/>
      <c r="X54" s="113"/>
      <c r="Y54" s="113"/>
      <c r="Z54" s="113"/>
      <c r="AA54" s="113"/>
      <c r="AB54" s="113"/>
      <c r="AC54" s="113"/>
    </row>
    <row r="55" spans="7:29" ht="13.5">
      <c r="G55" s="116"/>
      <c r="H55" s="116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4"/>
      <c r="V55" s="114"/>
      <c r="W55" s="113"/>
      <c r="X55" s="113"/>
      <c r="Y55" s="113"/>
      <c r="Z55" s="113"/>
    </row>
    <row r="56" spans="7:29" ht="7.5" customHeight="1">
      <c r="G56" s="112"/>
      <c r="H56" s="117"/>
      <c r="I56" s="117"/>
      <c r="J56" s="117"/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8"/>
      <c r="V56" s="118"/>
      <c r="W56" s="117"/>
      <c r="X56" s="117"/>
      <c r="Y56" s="117"/>
      <c r="Z56" s="117"/>
    </row>
    <row r="57" spans="7:29" ht="12.75" customHeight="1"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  <c r="R57" s="112"/>
      <c r="S57" s="112"/>
      <c r="T57" s="112"/>
      <c r="U57" s="112"/>
      <c r="V57" s="112"/>
      <c r="W57" s="112"/>
      <c r="X57" s="112"/>
      <c r="Y57" s="112"/>
      <c r="Z57" s="112"/>
    </row>
    <row r="58" spans="7:29" ht="13.5">
      <c r="H58" s="363" t="s">
        <v>18</v>
      </c>
      <c r="I58" s="364"/>
      <c r="J58" s="369" t="s">
        <v>169</v>
      </c>
      <c r="K58" s="369"/>
      <c r="L58" s="361" t="s">
        <v>76</v>
      </c>
      <c r="M58" s="361"/>
      <c r="N58" s="361" t="s">
        <v>46</v>
      </c>
      <c r="O58" s="361"/>
      <c r="P58" s="361" t="s">
        <v>77</v>
      </c>
      <c r="Q58" s="361"/>
      <c r="R58" s="361" t="s">
        <v>78</v>
      </c>
      <c r="S58" s="361"/>
      <c r="T58" s="361" t="s">
        <v>170</v>
      </c>
      <c r="U58" s="361"/>
      <c r="V58" s="361" t="s">
        <v>79</v>
      </c>
      <c r="W58" s="361"/>
      <c r="X58" s="361" t="s">
        <v>80</v>
      </c>
      <c r="Y58" s="361"/>
      <c r="Z58" s="264" t="s">
        <v>81</v>
      </c>
      <c r="AA58" s="265"/>
      <c r="AB58" s="361" t="s">
        <v>171</v>
      </c>
      <c r="AC58" s="362"/>
    </row>
    <row r="59" spans="7:29" ht="11.25" customHeight="1">
      <c r="H59" s="365"/>
      <c r="I59" s="366"/>
      <c r="J59" s="358" t="s">
        <v>32</v>
      </c>
      <c r="K59" s="358"/>
      <c r="L59" s="358" t="s">
        <v>33</v>
      </c>
      <c r="M59" s="358"/>
      <c r="N59" s="359" t="s">
        <v>66</v>
      </c>
      <c r="O59" s="360"/>
      <c r="P59" s="358" t="s">
        <v>34</v>
      </c>
      <c r="Q59" s="358"/>
      <c r="R59" s="358" t="s">
        <v>35</v>
      </c>
      <c r="S59" s="358"/>
      <c r="T59" s="357" t="s">
        <v>36</v>
      </c>
      <c r="U59" s="357"/>
      <c r="V59" s="355" t="s">
        <v>37</v>
      </c>
      <c r="W59" s="356"/>
      <c r="X59" s="357" t="s">
        <v>67</v>
      </c>
      <c r="Y59" s="357"/>
      <c r="Z59" s="266" t="s">
        <v>68</v>
      </c>
      <c r="AA59" s="267"/>
      <c r="AB59" s="370" t="s">
        <v>172</v>
      </c>
      <c r="AC59" s="371"/>
    </row>
    <row r="60" spans="7:29" ht="22.5">
      <c r="H60" s="367"/>
      <c r="I60" s="368"/>
      <c r="J60" s="122" t="s">
        <v>97</v>
      </c>
      <c r="K60" s="122" t="s">
        <v>98</v>
      </c>
      <c r="L60" s="122" t="s">
        <v>97</v>
      </c>
      <c r="M60" s="122" t="s">
        <v>98</v>
      </c>
      <c r="N60" s="122" t="s">
        <v>97</v>
      </c>
      <c r="O60" s="122" t="s">
        <v>98</v>
      </c>
      <c r="P60" s="122" t="s">
        <v>97</v>
      </c>
      <c r="Q60" s="122" t="s">
        <v>98</v>
      </c>
      <c r="R60" s="122" t="s">
        <v>97</v>
      </c>
      <c r="S60" s="122" t="s">
        <v>98</v>
      </c>
      <c r="T60" s="122" t="s">
        <v>97</v>
      </c>
      <c r="U60" s="122" t="s">
        <v>98</v>
      </c>
      <c r="V60" s="122" t="s">
        <v>97</v>
      </c>
      <c r="W60" s="123" t="s">
        <v>98</v>
      </c>
      <c r="X60" s="122" t="s">
        <v>97</v>
      </c>
      <c r="Y60" s="122" t="s">
        <v>98</v>
      </c>
      <c r="Z60" s="122" t="s">
        <v>97</v>
      </c>
      <c r="AA60" s="124" t="s">
        <v>98</v>
      </c>
      <c r="AB60" s="122" t="s">
        <v>97</v>
      </c>
      <c r="AC60" s="124" t="s">
        <v>98</v>
      </c>
    </row>
    <row r="61" spans="7:29" ht="12" customHeight="1">
      <c r="H61" s="353" t="s">
        <v>182</v>
      </c>
      <c r="I61" s="354"/>
      <c r="J61" s="192">
        <v>4966</v>
      </c>
      <c r="K61" s="193">
        <v>46830</v>
      </c>
      <c r="L61" s="194">
        <v>31</v>
      </c>
      <c r="M61" s="192">
        <v>346</v>
      </c>
      <c r="N61" s="192">
        <v>12</v>
      </c>
      <c r="O61" s="194">
        <v>81</v>
      </c>
      <c r="P61" s="192">
        <v>630</v>
      </c>
      <c r="Q61" s="192">
        <v>3116</v>
      </c>
      <c r="R61" s="192">
        <v>880</v>
      </c>
      <c r="S61" s="193">
        <v>14417</v>
      </c>
      <c r="T61" s="192">
        <v>2</v>
      </c>
      <c r="U61" s="194">
        <v>59</v>
      </c>
      <c r="V61" s="192">
        <v>18</v>
      </c>
      <c r="W61" s="195">
        <v>145</v>
      </c>
      <c r="X61" s="192">
        <v>163</v>
      </c>
      <c r="Y61" s="195">
        <v>4290</v>
      </c>
      <c r="Z61" s="196">
        <v>1125</v>
      </c>
      <c r="AA61" s="195">
        <v>1431</v>
      </c>
      <c r="AB61" s="192">
        <v>56</v>
      </c>
      <c r="AC61" s="195">
        <v>1237</v>
      </c>
    </row>
    <row r="62" spans="7:29" ht="7.5" customHeight="1">
      <c r="H62" s="127"/>
      <c r="I62" s="121" t="s">
        <v>19</v>
      </c>
      <c r="J62" s="198">
        <v>1431</v>
      </c>
      <c r="K62" s="198">
        <v>10640</v>
      </c>
      <c r="L62" s="198" t="s">
        <v>11</v>
      </c>
      <c r="M62" s="198" t="s">
        <v>11</v>
      </c>
      <c r="N62" s="198" t="s">
        <v>11</v>
      </c>
      <c r="O62" s="198" t="s">
        <v>11</v>
      </c>
      <c r="P62" s="198">
        <v>117</v>
      </c>
      <c r="Q62" s="198">
        <v>631</v>
      </c>
      <c r="R62" s="198">
        <v>125</v>
      </c>
      <c r="S62" s="198">
        <v>797</v>
      </c>
      <c r="T62" s="198">
        <v>1</v>
      </c>
      <c r="U62" s="199">
        <v>30</v>
      </c>
      <c r="V62" s="198">
        <v>4</v>
      </c>
      <c r="W62" s="200">
        <v>76</v>
      </c>
      <c r="X62" s="198">
        <v>13</v>
      </c>
      <c r="Y62" s="198">
        <v>186</v>
      </c>
      <c r="Z62" s="198">
        <v>379</v>
      </c>
      <c r="AA62" s="200">
        <v>380</v>
      </c>
      <c r="AB62" s="198">
        <v>16</v>
      </c>
      <c r="AC62" s="200">
        <v>713</v>
      </c>
    </row>
    <row r="63" spans="7:29" ht="13.5">
      <c r="H63" s="127"/>
      <c r="I63" s="121" t="s">
        <v>20</v>
      </c>
      <c r="J63" s="198">
        <v>506</v>
      </c>
      <c r="K63" s="198">
        <v>3863</v>
      </c>
      <c r="L63" s="198">
        <v>3</v>
      </c>
      <c r="M63" s="198">
        <v>10</v>
      </c>
      <c r="N63" s="198">
        <v>5</v>
      </c>
      <c r="O63" s="198">
        <v>48</v>
      </c>
      <c r="P63" s="198">
        <v>96</v>
      </c>
      <c r="Q63" s="198">
        <v>533</v>
      </c>
      <c r="R63" s="198">
        <v>132</v>
      </c>
      <c r="S63" s="198">
        <v>1251</v>
      </c>
      <c r="T63" s="198" t="s">
        <v>11</v>
      </c>
      <c r="U63" s="199" t="s">
        <v>11</v>
      </c>
      <c r="V63" s="198">
        <v>2</v>
      </c>
      <c r="W63" s="198">
        <v>9</v>
      </c>
      <c r="X63" s="198">
        <v>7</v>
      </c>
      <c r="Y63" s="198">
        <v>59</v>
      </c>
      <c r="Z63" s="198">
        <v>91</v>
      </c>
      <c r="AA63" s="200">
        <v>96</v>
      </c>
      <c r="AB63" s="198">
        <v>4</v>
      </c>
      <c r="AC63" s="200">
        <v>17</v>
      </c>
    </row>
    <row r="64" spans="7:29" ht="13.5">
      <c r="H64" s="127"/>
      <c r="I64" s="121" t="s">
        <v>21</v>
      </c>
      <c r="J64" s="198">
        <v>151</v>
      </c>
      <c r="K64" s="198">
        <v>1897</v>
      </c>
      <c r="L64" s="198">
        <v>1</v>
      </c>
      <c r="M64" s="198">
        <v>62</v>
      </c>
      <c r="N64" s="198">
        <v>2</v>
      </c>
      <c r="O64" s="198">
        <v>8</v>
      </c>
      <c r="P64" s="201">
        <v>23</v>
      </c>
      <c r="Q64" s="198">
        <v>101</v>
      </c>
      <c r="R64" s="198">
        <v>54</v>
      </c>
      <c r="S64" s="198">
        <v>1232</v>
      </c>
      <c r="T64" s="198" t="s">
        <v>11</v>
      </c>
      <c r="U64" s="199" t="s">
        <v>11</v>
      </c>
      <c r="V64" s="198">
        <v>1</v>
      </c>
      <c r="W64" s="198">
        <v>3</v>
      </c>
      <c r="X64" s="198">
        <v>3</v>
      </c>
      <c r="Y64" s="198">
        <v>24</v>
      </c>
      <c r="Z64" s="198">
        <v>19</v>
      </c>
      <c r="AA64" s="200">
        <v>21</v>
      </c>
      <c r="AB64" s="198">
        <v>2</v>
      </c>
      <c r="AC64" s="200">
        <v>5</v>
      </c>
    </row>
    <row r="65" spans="8:29" ht="13.5">
      <c r="H65" s="127"/>
      <c r="I65" s="121" t="s">
        <v>22</v>
      </c>
      <c r="J65" s="198">
        <v>390</v>
      </c>
      <c r="K65" s="198">
        <v>3191</v>
      </c>
      <c r="L65" s="198">
        <v>11</v>
      </c>
      <c r="M65" s="198">
        <v>194</v>
      </c>
      <c r="N65" s="198">
        <v>1</v>
      </c>
      <c r="O65" s="198">
        <v>1</v>
      </c>
      <c r="P65" s="201">
        <v>60</v>
      </c>
      <c r="Q65" s="198">
        <v>267</v>
      </c>
      <c r="R65" s="198">
        <v>50</v>
      </c>
      <c r="S65" s="198">
        <v>430</v>
      </c>
      <c r="T65" s="198">
        <v>1</v>
      </c>
      <c r="U65" s="199">
        <v>29</v>
      </c>
      <c r="V65" s="198" t="s">
        <v>11</v>
      </c>
      <c r="W65" s="198" t="s">
        <v>11</v>
      </c>
      <c r="X65" s="198">
        <v>11</v>
      </c>
      <c r="Y65" s="198">
        <v>176</v>
      </c>
      <c r="Z65" s="198">
        <v>92</v>
      </c>
      <c r="AA65" s="200">
        <v>145</v>
      </c>
      <c r="AB65" s="198">
        <v>7</v>
      </c>
      <c r="AC65" s="200">
        <v>228</v>
      </c>
    </row>
    <row r="66" spans="8:29" ht="13.5">
      <c r="H66" s="127"/>
      <c r="I66" s="121" t="s">
        <v>23</v>
      </c>
      <c r="J66" s="198">
        <v>96</v>
      </c>
      <c r="K66" s="198">
        <v>490</v>
      </c>
      <c r="L66" s="198" t="s">
        <v>11</v>
      </c>
      <c r="M66" s="198" t="s">
        <v>11</v>
      </c>
      <c r="N66" s="198">
        <v>1</v>
      </c>
      <c r="O66" s="198">
        <v>8</v>
      </c>
      <c r="P66" s="198">
        <v>24</v>
      </c>
      <c r="Q66" s="198">
        <v>65</v>
      </c>
      <c r="R66" s="198">
        <v>19</v>
      </c>
      <c r="S66" s="198">
        <v>189</v>
      </c>
      <c r="T66" s="198" t="s">
        <v>11</v>
      </c>
      <c r="U66" s="199" t="s">
        <v>11</v>
      </c>
      <c r="V66" s="198" t="s">
        <v>11</v>
      </c>
      <c r="W66" s="198" t="s">
        <v>11</v>
      </c>
      <c r="X66" s="198">
        <v>2</v>
      </c>
      <c r="Y66" s="198">
        <v>3</v>
      </c>
      <c r="Z66" s="198">
        <v>18</v>
      </c>
      <c r="AA66" s="200">
        <v>15</v>
      </c>
      <c r="AB66" s="198">
        <v>2</v>
      </c>
      <c r="AC66" s="200">
        <v>5</v>
      </c>
    </row>
    <row r="67" spans="8:29" ht="7.5" customHeight="1">
      <c r="H67" s="127"/>
      <c r="I67" s="121" t="s">
        <v>64</v>
      </c>
      <c r="J67" s="198">
        <v>47</v>
      </c>
      <c r="K67" s="198">
        <v>220</v>
      </c>
      <c r="L67" s="198">
        <v>2</v>
      </c>
      <c r="M67" s="198">
        <v>8</v>
      </c>
      <c r="N67" s="198" t="s">
        <v>11</v>
      </c>
      <c r="O67" s="198" t="s">
        <v>11</v>
      </c>
      <c r="P67" s="198">
        <v>9</v>
      </c>
      <c r="Q67" s="198">
        <v>24</v>
      </c>
      <c r="R67" s="198">
        <v>6</v>
      </c>
      <c r="S67" s="198">
        <v>28</v>
      </c>
      <c r="T67" s="198" t="s">
        <v>11</v>
      </c>
      <c r="U67" s="199" t="s">
        <v>11</v>
      </c>
      <c r="V67" s="198" t="s">
        <v>11</v>
      </c>
      <c r="W67" s="198" t="s">
        <v>11</v>
      </c>
      <c r="X67" s="198" t="s">
        <v>11</v>
      </c>
      <c r="Y67" s="198" t="s">
        <v>11</v>
      </c>
      <c r="Z67" s="198">
        <v>11</v>
      </c>
      <c r="AA67" s="200">
        <v>65</v>
      </c>
      <c r="AB67" s="198">
        <v>2</v>
      </c>
      <c r="AC67" s="200">
        <v>4</v>
      </c>
    </row>
    <row r="68" spans="8:29" ht="13.5">
      <c r="H68" s="127"/>
      <c r="I68" s="121" t="s">
        <v>65</v>
      </c>
      <c r="J68" s="198">
        <v>99</v>
      </c>
      <c r="K68" s="198">
        <v>644</v>
      </c>
      <c r="L68" s="198">
        <v>2</v>
      </c>
      <c r="M68" s="198">
        <v>12</v>
      </c>
      <c r="N68" s="198" t="s">
        <v>11</v>
      </c>
      <c r="O68" s="198" t="s">
        <v>11</v>
      </c>
      <c r="P68" s="198">
        <v>17</v>
      </c>
      <c r="Q68" s="198">
        <v>53</v>
      </c>
      <c r="R68" s="198">
        <v>30</v>
      </c>
      <c r="S68" s="198">
        <v>266</v>
      </c>
      <c r="T68" s="198" t="s">
        <v>11</v>
      </c>
      <c r="U68" s="199" t="s">
        <v>11</v>
      </c>
      <c r="V68" s="198">
        <v>1</v>
      </c>
      <c r="W68" s="198">
        <v>1</v>
      </c>
      <c r="X68" s="198">
        <v>7</v>
      </c>
      <c r="Y68" s="198">
        <v>59</v>
      </c>
      <c r="Z68" s="198">
        <v>15</v>
      </c>
      <c r="AA68" s="200">
        <v>20</v>
      </c>
      <c r="AB68" s="198">
        <v>2</v>
      </c>
      <c r="AC68" s="200">
        <v>5</v>
      </c>
    </row>
    <row r="69" spans="8:29" ht="13.5">
      <c r="H69" s="127"/>
      <c r="I69" s="121" t="s">
        <v>24</v>
      </c>
      <c r="J69" s="198">
        <v>856</v>
      </c>
      <c r="K69" s="198">
        <v>14979</v>
      </c>
      <c r="L69" s="198">
        <v>3</v>
      </c>
      <c r="M69" s="198">
        <v>16</v>
      </c>
      <c r="N69" s="198" t="s">
        <v>11</v>
      </c>
      <c r="O69" s="198" t="s">
        <v>11</v>
      </c>
      <c r="P69" s="198">
        <v>85</v>
      </c>
      <c r="Q69" s="198">
        <v>607</v>
      </c>
      <c r="R69" s="198">
        <v>237</v>
      </c>
      <c r="S69" s="198">
        <v>6944</v>
      </c>
      <c r="T69" s="198" t="s">
        <v>11</v>
      </c>
      <c r="U69" s="199" t="s">
        <v>11</v>
      </c>
      <c r="V69" s="198">
        <v>4</v>
      </c>
      <c r="W69" s="198">
        <v>16</v>
      </c>
      <c r="X69" s="198">
        <v>83</v>
      </c>
      <c r="Y69" s="198">
        <v>3052</v>
      </c>
      <c r="Z69" s="198">
        <v>224</v>
      </c>
      <c r="AA69" s="200">
        <v>382</v>
      </c>
      <c r="AB69" s="198">
        <v>6</v>
      </c>
      <c r="AC69" s="200">
        <v>150</v>
      </c>
    </row>
    <row r="70" spans="8:29" ht="13.5">
      <c r="H70" s="127"/>
      <c r="I70" s="121" t="s">
        <v>25</v>
      </c>
      <c r="J70" s="198">
        <v>590</v>
      </c>
      <c r="K70" s="198">
        <v>4175</v>
      </c>
      <c r="L70" s="198" t="s">
        <v>11</v>
      </c>
      <c r="M70" s="198" t="s">
        <v>11</v>
      </c>
      <c r="N70" s="198">
        <v>2</v>
      </c>
      <c r="O70" s="198">
        <v>13</v>
      </c>
      <c r="P70" s="198">
        <v>57</v>
      </c>
      <c r="Q70" s="198">
        <v>259</v>
      </c>
      <c r="R70" s="198">
        <v>36</v>
      </c>
      <c r="S70" s="198">
        <v>324</v>
      </c>
      <c r="T70" s="198" t="s">
        <v>11</v>
      </c>
      <c r="U70" s="199" t="s">
        <v>11</v>
      </c>
      <c r="V70" s="198">
        <v>4</v>
      </c>
      <c r="W70" s="200">
        <v>37</v>
      </c>
      <c r="X70" s="198">
        <v>8</v>
      </c>
      <c r="Y70" s="198">
        <v>139</v>
      </c>
      <c r="Z70" s="198">
        <v>146</v>
      </c>
      <c r="AA70" s="200">
        <v>99</v>
      </c>
      <c r="AB70" s="198">
        <v>2</v>
      </c>
      <c r="AC70" s="200">
        <v>64</v>
      </c>
    </row>
    <row r="71" spans="8:29" ht="12.75" customHeight="1">
      <c r="H71" s="127"/>
      <c r="I71" s="121" t="s">
        <v>26</v>
      </c>
      <c r="J71" s="198">
        <v>130</v>
      </c>
      <c r="K71" s="198">
        <v>827</v>
      </c>
      <c r="L71" s="198" t="s">
        <v>11</v>
      </c>
      <c r="M71" s="198" t="s">
        <v>11</v>
      </c>
      <c r="N71" s="198" t="s">
        <v>11</v>
      </c>
      <c r="O71" s="198" t="s">
        <v>11</v>
      </c>
      <c r="P71" s="198">
        <v>22</v>
      </c>
      <c r="Q71" s="198">
        <v>93</v>
      </c>
      <c r="R71" s="198">
        <v>38</v>
      </c>
      <c r="S71" s="198">
        <v>331</v>
      </c>
      <c r="T71" s="198" t="s">
        <v>11</v>
      </c>
      <c r="U71" s="199" t="s">
        <v>11</v>
      </c>
      <c r="V71" s="198" t="s">
        <v>11</v>
      </c>
      <c r="W71" s="198" t="s">
        <v>11</v>
      </c>
      <c r="X71" s="198">
        <v>6</v>
      </c>
      <c r="Y71" s="198">
        <v>65</v>
      </c>
      <c r="Z71" s="198">
        <v>18</v>
      </c>
      <c r="AA71" s="200">
        <v>21</v>
      </c>
      <c r="AB71" s="198">
        <v>2</v>
      </c>
      <c r="AC71" s="200">
        <v>5</v>
      </c>
    </row>
    <row r="72" spans="8:29" ht="13.5">
      <c r="H72" s="127"/>
      <c r="I72" s="121" t="s">
        <v>27</v>
      </c>
      <c r="J72" s="198">
        <v>207</v>
      </c>
      <c r="K72" s="198">
        <v>1818</v>
      </c>
      <c r="L72" s="198" t="s">
        <v>11</v>
      </c>
      <c r="M72" s="198" t="s">
        <v>11</v>
      </c>
      <c r="N72" s="198">
        <v>1</v>
      </c>
      <c r="O72" s="198">
        <v>3</v>
      </c>
      <c r="P72" s="198">
        <v>48</v>
      </c>
      <c r="Q72" s="198">
        <v>231</v>
      </c>
      <c r="R72" s="198">
        <v>48</v>
      </c>
      <c r="S72" s="198">
        <v>491</v>
      </c>
      <c r="T72" s="198" t="s">
        <v>11</v>
      </c>
      <c r="U72" s="199" t="s">
        <v>11</v>
      </c>
      <c r="V72" s="198">
        <v>2</v>
      </c>
      <c r="W72" s="198">
        <v>3</v>
      </c>
      <c r="X72" s="198">
        <v>5</v>
      </c>
      <c r="Y72" s="198">
        <v>421</v>
      </c>
      <c r="Z72" s="198">
        <v>37</v>
      </c>
      <c r="AA72" s="200">
        <v>60</v>
      </c>
      <c r="AB72" s="198">
        <v>2</v>
      </c>
      <c r="AC72" s="200">
        <v>6</v>
      </c>
    </row>
    <row r="73" spans="8:29" ht="7.5" customHeight="1">
      <c r="H73" s="127"/>
      <c r="I73" s="121" t="s">
        <v>28</v>
      </c>
      <c r="J73" s="198">
        <v>180</v>
      </c>
      <c r="K73" s="198">
        <v>1235</v>
      </c>
      <c r="L73" s="198">
        <v>2</v>
      </c>
      <c r="M73" s="198">
        <v>6</v>
      </c>
      <c r="N73" s="198" t="s">
        <v>11</v>
      </c>
      <c r="O73" s="198" t="s">
        <v>11</v>
      </c>
      <c r="P73" s="198">
        <v>29</v>
      </c>
      <c r="Q73" s="198">
        <v>120</v>
      </c>
      <c r="R73" s="198">
        <v>34</v>
      </c>
      <c r="S73" s="198">
        <v>464</v>
      </c>
      <c r="T73" s="198" t="s">
        <v>11</v>
      </c>
      <c r="U73" s="199" t="s">
        <v>11</v>
      </c>
      <c r="V73" s="198" t="s">
        <v>11</v>
      </c>
      <c r="W73" s="198" t="s">
        <v>11</v>
      </c>
      <c r="X73" s="198">
        <v>5</v>
      </c>
      <c r="Y73" s="198">
        <v>29</v>
      </c>
      <c r="Z73" s="198">
        <v>36</v>
      </c>
      <c r="AA73" s="200">
        <v>80</v>
      </c>
      <c r="AB73" s="198">
        <v>3</v>
      </c>
      <c r="AC73" s="200">
        <v>20</v>
      </c>
    </row>
    <row r="74" spans="8:29" ht="12" customHeight="1">
      <c r="H74" s="127"/>
      <c r="I74" s="121" t="s">
        <v>29</v>
      </c>
      <c r="J74" s="198">
        <v>79</v>
      </c>
      <c r="K74" s="198">
        <v>368</v>
      </c>
      <c r="L74" s="198">
        <v>3</v>
      </c>
      <c r="M74" s="198">
        <v>17</v>
      </c>
      <c r="N74" s="198" t="s">
        <v>11</v>
      </c>
      <c r="O74" s="198" t="s">
        <v>11</v>
      </c>
      <c r="P74" s="198">
        <v>15</v>
      </c>
      <c r="Q74" s="198">
        <v>37</v>
      </c>
      <c r="R74" s="198">
        <v>14</v>
      </c>
      <c r="S74" s="198">
        <v>167</v>
      </c>
      <c r="T74" s="198" t="s">
        <v>11</v>
      </c>
      <c r="U74" s="199" t="s">
        <v>11</v>
      </c>
      <c r="V74" s="198" t="s">
        <v>11</v>
      </c>
      <c r="W74" s="199" t="s">
        <v>11</v>
      </c>
      <c r="X74" s="198">
        <v>4</v>
      </c>
      <c r="Y74" s="198">
        <v>16</v>
      </c>
      <c r="Z74" s="198">
        <v>13</v>
      </c>
      <c r="AA74" s="200">
        <v>14</v>
      </c>
      <c r="AB74" s="198">
        <v>2</v>
      </c>
      <c r="AC74" s="200">
        <v>5</v>
      </c>
    </row>
    <row r="75" spans="8:29" ht="12.75" customHeight="1">
      <c r="H75" s="127"/>
      <c r="I75" s="121" t="s">
        <v>30</v>
      </c>
      <c r="J75" s="198">
        <v>67</v>
      </c>
      <c r="K75" s="198">
        <v>509</v>
      </c>
      <c r="L75" s="198">
        <v>1</v>
      </c>
      <c r="M75" s="198">
        <v>2</v>
      </c>
      <c r="N75" s="198" t="s">
        <v>11</v>
      </c>
      <c r="O75" s="198" t="s">
        <v>11</v>
      </c>
      <c r="P75" s="198">
        <v>12</v>
      </c>
      <c r="Q75" s="198">
        <v>33</v>
      </c>
      <c r="R75" s="198">
        <v>13</v>
      </c>
      <c r="S75" s="198">
        <v>215</v>
      </c>
      <c r="T75" s="198" t="s">
        <v>11</v>
      </c>
      <c r="U75" s="199" t="s">
        <v>11</v>
      </c>
      <c r="V75" s="198" t="s">
        <v>11</v>
      </c>
      <c r="W75" s="199" t="s">
        <v>11</v>
      </c>
      <c r="X75" s="198">
        <v>2</v>
      </c>
      <c r="Y75" s="198">
        <v>18</v>
      </c>
      <c r="Z75" s="198">
        <v>7</v>
      </c>
      <c r="AA75" s="200">
        <v>8</v>
      </c>
      <c r="AB75" s="198">
        <v>2</v>
      </c>
      <c r="AC75" s="200">
        <v>5</v>
      </c>
    </row>
    <row r="76" spans="8:29" ht="13.5">
      <c r="H76" s="128"/>
      <c r="I76" s="126" t="s">
        <v>31</v>
      </c>
      <c r="J76" s="202">
        <v>137</v>
      </c>
      <c r="K76" s="202">
        <v>1974</v>
      </c>
      <c r="L76" s="202">
        <v>3</v>
      </c>
      <c r="M76" s="202">
        <v>19</v>
      </c>
      <c r="N76" s="202" t="s">
        <v>11</v>
      </c>
      <c r="O76" s="202" t="s">
        <v>11</v>
      </c>
      <c r="P76" s="202">
        <v>16</v>
      </c>
      <c r="Q76" s="202">
        <v>62</v>
      </c>
      <c r="R76" s="202">
        <v>44</v>
      </c>
      <c r="S76" s="202">
        <v>1288</v>
      </c>
      <c r="T76" s="202" t="s">
        <v>11</v>
      </c>
      <c r="U76" s="203" t="s">
        <v>11</v>
      </c>
      <c r="V76" s="202" t="s">
        <v>11</v>
      </c>
      <c r="W76" s="203" t="s">
        <v>11</v>
      </c>
      <c r="X76" s="202">
        <v>7</v>
      </c>
      <c r="Y76" s="202">
        <v>43</v>
      </c>
      <c r="Z76" s="202">
        <v>19</v>
      </c>
      <c r="AA76" s="204">
        <v>25</v>
      </c>
      <c r="AB76" s="202">
        <v>2</v>
      </c>
      <c r="AC76" s="204">
        <v>5</v>
      </c>
    </row>
    <row r="79" spans="8:29" ht="7.5" customHeight="1"/>
    <row r="80" spans="8:29" ht="12.75" customHeight="1"/>
    <row r="84" ht="12" customHeight="1"/>
    <row r="85" ht="7.5" customHeight="1"/>
    <row r="90" ht="7.5" customHeight="1"/>
    <row r="94" ht="12.75" customHeight="1"/>
    <row r="96" ht="7.5" customHeight="1"/>
    <row r="97" ht="12" customHeight="1"/>
    <row r="98" ht="12.75" customHeight="1"/>
    <row r="102" ht="7.5" customHeight="1"/>
    <row r="103" ht="12.75" customHeight="1"/>
    <row r="107" ht="12" customHeight="1"/>
    <row r="108" ht="7.5" customHeight="1"/>
    <row r="111" ht="11.25" customHeight="1"/>
    <row r="112" ht="17.25" customHeight="1"/>
    <row r="113" ht="7.5" customHeight="1"/>
    <row r="114" ht="17.25" customHeight="1"/>
    <row r="115" ht="7.5" customHeight="1"/>
    <row r="116" ht="7.5" customHeight="1"/>
    <row r="117" ht="12.75" customHeight="1"/>
    <row r="118" ht="12.75" customHeight="1"/>
    <row r="119" ht="7.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7.5" customHeight="1"/>
    <row r="130" ht="7.5" customHeight="1"/>
    <row r="135" ht="7.5" customHeight="1"/>
    <row r="139" ht="12.75" customHeight="1"/>
    <row r="141" ht="7.5" customHeight="1"/>
    <row r="142" ht="12" customHeight="1"/>
    <row r="143" ht="12.75" customHeight="1"/>
    <row r="147" ht="7.5" customHeight="1"/>
    <row r="148" ht="12.75" customHeight="1"/>
    <row r="152" ht="12" customHeight="1"/>
    <row r="153" ht="7.5" customHeight="1"/>
    <row r="158" ht="7.5" customHeight="1"/>
    <row r="162" ht="12.75" customHeight="1"/>
    <row r="164" ht="7.5" customHeight="1"/>
    <row r="165" ht="12" customHeight="1"/>
    <row r="166" ht="12.75" customHeight="1"/>
    <row r="170" ht="7.5" customHeight="1"/>
    <row r="171" ht="12.75" customHeight="1"/>
    <row r="175" ht="12" customHeight="1"/>
    <row r="176" ht="7.5" customHeight="1"/>
    <row r="181" ht="7.5" customHeight="1"/>
    <row r="185" ht="12.75" customHeight="1"/>
    <row r="187" ht="7.5" customHeight="1"/>
    <row r="188" ht="12" customHeight="1"/>
    <row r="189" ht="12.75" customHeight="1"/>
    <row r="193" ht="7.5" customHeight="1"/>
    <row r="194" ht="12.75" customHeight="1"/>
    <row r="198" ht="12" customHeight="1"/>
    <row r="199" ht="7.5" customHeight="1"/>
    <row r="202" ht="11.25" customHeight="1"/>
    <row r="203" ht="17.25" customHeight="1"/>
    <row r="204" ht="7.5" customHeight="1"/>
    <row r="205" ht="17.25" customHeight="1"/>
    <row r="206" ht="7.5" customHeight="1"/>
    <row r="207" ht="7.5" customHeight="1"/>
    <row r="208" ht="12.75" customHeight="1"/>
    <row r="209" ht="12.75" customHeight="1"/>
    <row r="210" ht="7.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7.5" customHeight="1"/>
    <row r="221" ht="7.5" customHeight="1"/>
    <row r="226" ht="7.5" customHeight="1"/>
    <row r="230" ht="12.75" customHeight="1"/>
    <row r="232" ht="7.5" customHeight="1"/>
    <row r="233" ht="12" customHeight="1"/>
    <row r="234" ht="12.75" customHeight="1"/>
    <row r="238" ht="7.5" customHeight="1"/>
    <row r="239" ht="12.75" customHeight="1"/>
    <row r="243" ht="12" customHeight="1"/>
    <row r="244" ht="7.5" customHeight="1"/>
    <row r="249" ht="7.5" customHeight="1"/>
    <row r="253" ht="12.75" customHeight="1"/>
    <row r="255" ht="7.5" customHeight="1"/>
    <row r="256" ht="12" customHeight="1"/>
    <row r="257" ht="12.75" customHeight="1"/>
    <row r="261" ht="7.5" customHeight="1"/>
    <row r="262" ht="12.75" customHeight="1"/>
    <row r="266" ht="12" customHeight="1"/>
    <row r="267" ht="7.5" customHeight="1"/>
    <row r="272" ht="7.5" customHeight="1"/>
    <row r="276" ht="12.75" customHeight="1"/>
    <row r="278" ht="7.5" customHeight="1"/>
    <row r="279" ht="12" customHeight="1"/>
    <row r="280" ht="12.75" customHeight="1"/>
    <row r="284" ht="7.5" customHeight="1"/>
    <row r="285" ht="12.75" customHeight="1"/>
    <row r="289" ht="12" customHeight="1"/>
    <row r="290" ht="7.5" customHeight="1"/>
    <row r="293" ht="11.25" customHeight="1"/>
    <row r="294" ht="17.25" customHeight="1"/>
    <row r="295" ht="7.5" customHeight="1"/>
    <row r="296" ht="17.25" customHeight="1"/>
    <row r="297" ht="7.5" customHeight="1"/>
    <row r="298" ht="7.5" customHeight="1"/>
    <row r="299" ht="12.75" customHeight="1"/>
    <row r="300" ht="12.75" customHeight="1"/>
    <row r="301" ht="7.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7.5" customHeight="1"/>
    <row r="312" ht="7.5" customHeight="1"/>
    <row r="317" ht="7.5" customHeight="1"/>
    <row r="321" ht="12.75" customHeight="1"/>
    <row r="323" ht="7.5" customHeight="1"/>
    <row r="324" ht="12" customHeight="1"/>
    <row r="325" ht="12.75" customHeight="1"/>
    <row r="329" ht="7.5" customHeight="1"/>
    <row r="330" ht="12.75" customHeight="1"/>
    <row r="334" ht="12" customHeight="1"/>
    <row r="335" ht="7.5" customHeight="1"/>
    <row r="340" ht="7.5" customHeight="1"/>
    <row r="344" ht="12.75" customHeight="1"/>
    <row r="346" ht="7.5" customHeight="1"/>
    <row r="347" ht="12" customHeight="1"/>
    <row r="348" ht="12.75" customHeight="1"/>
    <row r="352" ht="7.5" customHeight="1"/>
    <row r="353" ht="12.75" customHeight="1"/>
    <row r="357" ht="12" customHeight="1"/>
    <row r="358" ht="7.5" customHeight="1"/>
    <row r="363" ht="7.5" customHeight="1"/>
    <row r="367" ht="12.75" customHeight="1"/>
    <row r="369" ht="7.5" customHeight="1"/>
    <row r="370" ht="12" customHeight="1"/>
    <row r="371" ht="12.75" customHeight="1"/>
    <row r="375" ht="7.5" customHeight="1"/>
    <row r="376" ht="12.75" customHeight="1"/>
    <row r="380" ht="12" customHeight="1"/>
    <row r="381" ht="7.5" customHeight="1"/>
    <row r="384" ht="11.25" customHeight="1"/>
    <row r="385" ht="17.25" customHeight="1"/>
    <row r="386" ht="7.5" customHeight="1"/>
    <row r="387" ht="17.25" customHeight="1"/>
    <row r="388" ht="7.5" customHeight="1"/>
    <row r="389" ht="7.5" customHeight="1"/>
    <row r="390" ht="12.75" customHeight="1"/>
    <row r="391" ht="12.75" customHeight="1"/>
    <row r="392" ht="7.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7.5" customHeight="1"/>
    <row r="403" ht="7.5" customHeight="1"/>
    <row r="408" ht="7.5" customHeight="1"/>
    <row r="412" ht="12.75" customHeight="1"/>
    <row r="414" ht="7.5" customHeight="1"/>
    <row r="415" ht="12" customHeight="1"/>
    <row r="416" ht="12.75" customHeight="1"/>
    <row r="420" ht="7.5" customHeight="1"/>
    <row r="421" ht="12.75" customHeight="1"/>
    <row r="425" ht="12" customHeight="1"/>
    <row r="426" ht="7.5" customHeight="1"/>
  </sheetData>
  <mergeCells count="70">
    <mergeCell ref="N14:O14"/>
    <mergeCell ref="P14:Q14"/>
    <mergeCell ref="N10:O10"/>
    <mergeCell ref="P10:Q10"/>
    <mergeCell ref="I3:Y3"/>
    <mergeCell ref="I5:M6"/>
    <mergeCell ref="N5:Q5"/>
    <mergeCell ref="R5:Y5"/>
    <mergeCell ref="N6:O6"/>
    <mergeCell ref="P6:Q6"/>
    <mergeCell ref="N7:O7"/>
    <mergeCell ref="P7:Q7"/>
    <mergeCell ref="N8:O8"/>
    <mergeCell ref="P8:Q8"/>
    <mergeCell ref="N9:O9"/>
    <mergeCell ref="P9:Q9"/>
    <mergeCell ref="N11:O11"/>
    <mergeCell ref="P11:Q11"/>
    <mergeCell ref="N12:O12"/>
    <mergeCell ref="P12:Q12"/>
    <mergeCell ref="N13:O13"/>
    <mergeCell ref="P13:Q13"/>
    <mergeCell ref="J21:M21"/>
    <mergeCell ref="N21:O21"/>
    <mergeCell ref="P21:Q21"/>
    <mergeCell ref="N15:O15"/>
    <mergeCell ref="P15:Q15"/>
    <mergeCell ref="N16:O16"/>
    <mergeCell ref="P16:Q16"/>
    <mergeCell ref="N17:O17"/>
    <mergeCell ref="P17:Q17"/>
    <mergeCell ref="N18:O18"/>
    <mergeCell ref="P18:Q18"/>
    <mergeCell ref="N23:O23"/>
    <mergeCell ref="P23:Q23"/>
    <mergeCell ref="N24:O24"/>
    <mergeCell ref="P24:Q24"/>
    <mergeCell ref="N19:O19"/>
    <mergeCell ref="P19:Q19"/>
    <mergeCell ref="N20:O20"/>
    <mergeCell ref="P20:Q20"/>
    <mergeCell ref="N22:O22"/>
    <mergeCell ref="P22:Q22"/>
    <mergeCell ref="N25:O25"/>
    <mergeCell ref="P25:Q25"/>
    <mergeCell ref="N26:O26"/>
    <mergeCell ref="P26:Q26"/>
    <mergeCell ref="J27:M27"/>
    <mergeCell ref="N27:O27"/>
    <mergeCell ref="P27:Q27"/>
    <mergeCell ref="AB58:AC58"/>
    <mergeCell ref="X58:Y58"/>
    <mergeCell ref="H58:I60"/>
    <mergeCell ref="J58:K58"/>
    <mergeCell ref="L58:M58"/>
    <mergeCell ref="N58:O58"/>
    <mergeCell ref="P58:Q58"/>
    <mergeCell ref="R58:S58"/>
    <mergeCell ref="T58:U58"/>
    <mergeCell ref="V58:W58"/>
    <mergeCell ref="AB59:AC59"/>
    <mergeCell ref="H61:I61"/>
    <mergeCell ref="V59:W59"/>
    <mergeCell ref="X59:Y59"/>
    <mergeCell ref="J59:K59"/>
    <mergeCell ref="L59:M59"/>
    <mergeCell ref="N59:O59"/>
    <mergeCell ref="P59:Q59"/>
    <mergeCell ref="R59:S59"/>
    <mergeCell ref="T59:U59"/>
  </mergeCells>
  <phoneticPr fontId="2"/>
  <conditionalFormatting sqref="J61:AC76">
    <cfRule type="cellIs" dxfId="17" priority="17" operator="equal">
      <formula>0</formula>
    </cfRule>
  </conditionalFormatting>
  <printOptions horizontalCentered="1"/>
  <pageMargins left="0.19685039370078741" right="0" top="0.98425196850393704" bottom="0" header="0.51181102362204722" footer="0.51181102362204722"/>
  <pageSetup paperSize="9" scale="85" pageOrder="overThenDown" orientation="portrait" r:id="rId1"/>
  <headerFooter alignWithMargins="0"/>
  <colBreaks count="1" manualBreakCount="1">
    <brk id="2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26"/>
  <sheetViews>
    <sheetView view="pageBreakPreview" topLeftCell="H3" zoomScaleNormal="100" zoomScaleSheetLayoutView="100" workbookViewId="0">
      <selection activeCell="H3" sqref="H3"/>
    </sheetView>
  </sheetViews>
  <sheetFormatPr defaultRowHeight="11.25"/>
  <cols>
    <col min="1" max="5" width="0" style="3" hidden="1" customWidth="1"/>
    <col min="6" max="6" width="1.7109375" style="3" hidden="1" customWidth="1"/>
    <col min="7" max="7" width="6.140625" style="3" hidden="1" customWidth="1"/>
    <col min="8" max="8" width="16.140625" style="3" customWidth="1"/>
    <col min="9" max="9" width="5" style="3" customWidth="1"/>
    <col min="10" max="25" width="6.42578125" style="3" customWidth="1"/>
    <col min="26" max="27" width="6.140625" style="3" customWidth="1"/>
    <col min="28" max="16384" width="9.140625" style="3"/>
  </cols>
  <sheetData>
    <row r="1" spans="1:25" s="32" customFormat="1" ht="12.75" hidden="1" customHeight="1">
      <c r="A1" s="31"/>
      <c r="B1" s="31"/>
      <c r="C1" s="31"/>
      <c r="D1" s="31"/>
      <c r="E1" s="31"/>
    </row>
    <row r="2" spans="1:25" s="35" customFormat="1" ht="11.25" hidden="1" customHeight="1">
      <c r="A2" s="34"/>
      <c r="B2" s="34"/>
      <c r="C2" s="34"/>
      <c r="D2" s="34"/>
      <c r="E2" s="34"/>
    </row>
    <row r="3" spans="1:25" s="8" customFormat="1" ht="32.450000000000003" customHeight="1">
      <c r="F3" s="9"/>
      <c r="H3" s="131" t="s">
        <v>183</v>
      </c>
    </row>
    <row r="4" spans="1:25" s="1" customFormat="1" ht="19.899999999999999" customHeight="1">
      <c r="F4" s="2"/>
    </row>
    <row r="5" spans="1:25" s="35" customFormat="1" ht="15" customHeight="1">
      <c r="F5" s="37"/>
      <c r="H5" s="277" t="s">
        <v>166</v>
      </c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  <c r="Y5" s="109" t="s">
        <v>168</v>
      </c>
    </row>
    <row r="6" spans="1:25" s="35" customFormat="1" ht="25.9" customHeight="1">
      <c r="F6" s="37"/>
      <c r="H6" s="231"/>
      <c r="I6" s="232"/>
      <c r="J6" s="233" t="s">
        <v>186</v>
      </c>
      <c r="K6" s="234" t="s">
        <v>19</v>
      </c>
      <c r="L6" s="234" t="s">
        <v>20</v>
      </c>
      <c r="M6" s="234" t="s">
        <v>21</v>
      </c>
      <c r="N6" s="234" t="s">
        <v>22</v>
      </c>
      <c r="O6" s="234" t="s">
        <v>23</v>
      </c>
      <c r="P6" s="234" t="s">
        <v>64</v>
      </c>
      <c r="Q6" s="234" t="s">
        <v>65</v>
      </c>
      <c r="R6" s="234" t="s">
        <v>24</v>
      </c>
      <c r="S6" s="234" t="s">
        <v>25</v>
      </c>
      <c r="T6" s="234" t="s">
        <v>26</v>
      </c>
      <c r="U6" s="234" t="s">
        <v>27</v>
      </c>
      <c r="V6" s="234" t="s">
        <v>28</v>
      </c>
      <c r="W6" s="234" t="s">
        <v>29</v>
      </c>
      <c r="X6" s="234" t="s">
        <v>30</v>
      </c>
      <c r="Y6" s="235" t="s">
        <v>31</v>
      </c>
    </row>
    <row r="7" spans="1:25" s="136" customFormat="1" ht="19.5" customHeight="1">
      <c r="A7" s="133" t="s">
        <v>8</v>
      </c>
      <c r="B7" s="133" t="s">
        <v>12</v>
      </c>
      <c r="C7" s="133" t="s">
        <v>9</v>
      </c>
      <c r="D7" s="133" t="s">
        <v>10</v>
      </c>
      <c r="E7" s="133"/>
      <c r="F7" s="134">
        <v>1</v>
      </c>
      <c r="H7" s="405" t="s">
        <v>204</v>
      </c>
      <c r="I7" s="214" t="s">
        <v>184</v>
      </c>
      <c r="J7" s="192">
        <v>4966</v>
      </c>
      <c r="K7" s="198">
        <v>1431</v>
      </c>
      <c r="L7" s="198">
        <v>506</v>
      </c>
      <c r="M7" s="198">
        <v>151</v>
      </c>
      <c r="N7" s="198">
        <v>390</v>
      </c>
      <c r="O7" s="198">
        <v>96</v>
      </c>
      <c r="P7" s="198">
        <v>47</v>
      </c>
      <c r="Q7" s="198">
        <v>99</v>
      </c>
      <c r="R7" s="198">
        <v>856</v>
      </c>
      <c r="S7" s="198">
        <v>590</v>
      </c>
      <c r="T7" s="198">
        <v>130</v>
      </c>
      <c r="U7" s="198">
        <v>207</v>
      </c>
      <c r="V7" s="198">
        <v>180</v>
      </c>
      <c r="W7" s="198">
        <v>79</v>
      </c>
      <c r="X7" s="198">
        <v>67</v>
      </c>
      <c r="Y7" s="200">
        <v>137</v>
      </c>
    </row>
    <row r="8" spans="1:25" s="136" customFormat="1" ht="19.5" customHeight="1">
      <c r="A8" s="133"/>
      <c r="B8" s="133"/>
      <c r="C8" s="133"/>
      <c r="D8" s="133"/>
      <c r="E8" s="133"/>
      <c r="F8" s="134"/>
      <c r="H8" s="403"/>
      <c r="I8" s="221" t="s">
        <v>185</v>
      </c>
      <c r="J8" s="222">
        <v>46830</v>
      </c>
      <c r="K8" s="223">
        <v>10640</v>
      </c>
      <c r="L8" s="223">
        <v>3863</v>
      </c>
      <c r="M8" s="223">
        <v>1897</v>
      </c>
      <c r="N8" s="223">
        <v>3191</v>
      </c>
      <c r="O8" s="223">
        <v>490</v>
      </c>
      <c r="P8" s="223">
        <v>220</v>
      </c>
      <c r="Q8" s="223">
        <v>644</v>
      </c>
      <c r="R8" s="223">
        <v>14979</v>
      </c>
      <c r="S8" s="223">
        <v>4175</v>
      </c>
      <c r="T8" s="223">
        <v>827</v>
      </c>
      <c r="U8" s="223">
        <v>1818</v>
      </c>
      <c r="V8" s="223">
        <v>1235</v>
      </c>
      <c r="W8" s="223">
        <v>368</v>
      </c>
      <c r="X8" s="223">
        <v>509</v>
      </c>
      <c r="Y8" s="224">
        <v>1974</v>
      </c>
    </row>
    <row r="9" spans="1:25" s="146" customFormat="1" ht="19.5" customHeight="1">
      <c r="A9" s="144" t="s">
        <v>8</v>
      </c>
      <c r="B9" s="144" t="s">
        <v>12</v>
      </c>
      <c r="C9" s="144" t="s">
        <v>9</v>
      </c>
      <c r="D9" s="144" t="s">
        <v>10</v>
      </c>
      <c r="E9" s="144"/>
      <c r="F9" s="145">
        <v>2</v>
      </c>
      <c r="H9" s="402" t="s">
        <v>205</v>
      </c>
      <c r="I9" s="217" t="s">
        <v>184</v>
      </c>
      <c r="J9" s="225">
        <v>31</v>
      </c>
      <c r="K9" s="219" t="s">
        <v>11</v>
      </c>
      <c r="L9" s="219">
        <v>3</v>
      </c>
      <c r="M9" s="219">
        <v>1</v>
      </c>
      <c r="N9" s="219">
        <v>11</v>
      </c>
      <c r="O9" s="219" t="s">
        <v>11</v>
      </c>
      <c r="P9" s="219">
        <v>2</v>
      </c>
      <c r="Q9" s="219">
        <v>2</v>
      </c>
      <c r="R9" s="219">
        <v>3</v>
      </c>
      <c r="S9" s="219" t="s">
        <v>11</v>
      </c>
      <c r="T9" s="219" t="s">
        <v>11</v>
      </c>
      <c r="U9" s="219" t="s">
        <v>11</v>
      </c>
      <c r="V9" s="219">
        <v>2</v>
      </c>
      <c r="W9" s="219">
        <v>3</v>
      </c>
      <c r="X9" s="219">
        <v>1</v>
      </c>
      <c r="Y9" s="220">
        <v>3</v>
      </c>
    </row>
    <row r="10" spans="1:25" s="136" customFormat="1" ht="19.5" customHeight="1">
      <c r="A10" s="133"/>
      <c r="B10" s="133"/>
      <c r="C10" s="133"/>
      <c r="D10" s="133"/>
      <c r="E10" s="133"/>
      <c r="F10" s="134"/>
      <c r="H10" s="403"/>
      <c r="I10" s="221" t="s">
        <v>185</v>
      </c>
      <c r="J10" s="226">
        <v>346</v>
      </c>
      <c r="K10" s="223" t="s">
        <v>11</v>
      </c>
      <c r="L10" s="223">
        <v>10</v>
      </c>
      <c r="M10" s="223">
        <v>62</v>
      </c>
      <c r="N10" s="223">
        <v>194</v>
      </c>
      <c r="O10" s="223" t="s">
        <v>11</v>
      </c>
      <c r="P10" s="223">
        <v>8</v>
      </c>
      <c r="Q10" s="223">
        <v>12</v>
      </c>
      <c r="R10" s="223">
        <v>16</v>
      </c>
      <c r="S10" s="223" t="s">
        <v>11</v>
      </c>
      <c r="T10" s="223" t="s">
        <v>11</v>
      </c>
      <c r="U10" s="223" t="s">
        <v>11</v>
      </c>
      <c r="V10" s="223">
        <v>6</v>
      </c>
      <c r="W10" s="223">
        <v>17</v>
      </c>
      <c r="X10" s="223">
        <v>2</v>
      </c>
      <c r="Y10" s="224">
        <v>19</v>
      </c>
    </row>
    <row r="11" spans="1:25" s="146" customFormat="1" ht="19.5" customHeight="1">
      <c r="A11" s="144" t="s">
        <v>8</v>
      </c>
      <c r="B11" s="144" t="s">
        <v>12</v>
      </c>
      <c r="C11" s="144" t="s">
        <v>9</v>
      </c>
      <c r="D11" s="144" t="s">
        <v>10</v>
      </c>
      <c r="E11" s="144"/>
      <c r="F11" s="145">
        <v>4</v>
      </c>
      <c r="H11" s="402" t="s">
        <v>187</v>
      </c>
      <c r="I11" s="217" t="s">
        <v>184</v>
      </c>
      <c r="J11" s="218">
        <v>12</v>
      </c>
      <c r="K11" s="219" t="s">
        <v>11</v>
      </c>
      <c r="L11" s="219">
        <v>5</v>
      </c>
      <c r="M11" s="219">
        <v>2</v>
      </c>
      <c r="N11" s="219">
        <v>1</v>
      </c>
      <c r="O11" s="219">
        <v>1</v>
      </c>
      <c r="P11" s="219" t="s">
        <v>11</v>
      </c>
      <c r="Q11" s="219" t="s">
        <v>11</v>
      </c>
      <c r="R11" s="219" t="s">
        <v>11</v>
      </c>
      <c r="S11" s="219">
        <v>2</v>
      </c>
      <c r="T11" s="219" t="s">
        <v>11</v>
      </c>
      <c r="U11" s="219">
        <v>1</v>
      </c>
      <c r="V11" s="219" t="s">
        <v>11</v>
      </c>
      <c r="W11" s="219" t="s">
        <v>11</v>
      </c>
      <c r="X11" s="219" t="s">
        <v>11</v>
      </c>
      <c r="Y11" s="220" t="s">
        <v>11</v>
      </c>
    </row>
    <row r="12" spans="1:25" s="146" customFormat="1" ht="19.5" customHeight="1">
      <c r="A12" s="144" t="s">
        <v>8</v>
      </c>
      <c r="B12" s="144" t="s">
        <v>12</v>
      </c>
      <c r="C12" s="144" t="s">
        <v>9</v>
      </c>
      <c r="D12" s="144" t="s">
        <v>10</v>
      </c>
      <c r="E12" s="144"/>
      <c r="F12" s="145">
        <v>5</v>
      </c>
      <c r="H12" s="403"/>
      <c r="I12" s="221" t="s">
        <v>185</v>
      </c>
      <c r="J12" s="227">
        <v>81</v>
      </c>
      <c r="K12" s="223" t="s">
        <v>11</v>
      </c>
      <c r="L12" s="223">
        <v>48</v>
      </c>
      <c r="M12" s="223">
        <v>8</v>
      </c>
      <c r="N12" s="223">
        <v>1</v>
      </c>
      <c r="O12" s="223">
        <v>8</v>
      </c>
      <c r="P12" s="223" t="s">
        <v>11</v>
      </c>
      <c r="Q12" s="223" t="s">
        <v>11</v>
      </c>
      <c r="R12" s="223" t="s">
        <v>11</v>
      </c>
      <c r="S12" s="223">
        <v>13</v>
      </c>
      <c r="T12" s="223" t="s">
        <v>11</v>
      </c>
      <c r="U12" s="223">
        <v>3</v>
      </c>
      <c r="V12" s="223" t="s">
        <v>11</v>
      </c>
      <c r="W12" s="223" t="s">
        <v>11</v>
      </c>
      <c r="X12" s="223" t="s">
        <v>11</v>
      </c>
      <c r="Y12" s="224" t="s">
        <v>11</v>
      </c>
    </row>
    <row r="13" spans="1:25" s="146" customFormat="1" ht="19.5" customHeight="1">
      <c r="A13" s="144" t="s">
        <v>8</v>
      </c>
      <c r="B13" s="144" t="s">
        <v>12</v>
      </c>
      <c r="C13" s="144" t="s">
        <v>9</v>
      </c>
      <c r="D13" s="144" t="s">
        <v>10</v>
      </c>
      <c r="E13" s="144"/>
      <c r="F13" s="145">
        <v>6</v>
      </c>
      <c r="H13" s="402" t="s">
        <v>188</v>
      </c>
      <c r="I13" s="217" t="s">
        <v>184</v>
      </c>
      <c r="J13" s="218">
        <v>630</v>
      </c>
      <c r="K13" s="219">
        <v>117</v>
      </c>
      <c r="L13" s="219">
        <v>96</v>
      </c>
      <c r="M13" s="219">
        <v>23</v>
      </c>
      <c r="N13" s="219">
        <v>60</v>
      </c>
      <c r="O13" s="219">
        <v>24</v>
      </c>
      <c r="P13" s="219">
        <v>9</v>
      </c>
      <c r="Q13" s="219">
        <v>17</v>
      </c>
      <c r="R13" s="219">
        <v>85</v>
      </c>
      <c r="S13" s="219">
        <v>57</v>
      </c>
      <c r="T13" s="219">
        <v>22</v>
      </c>
      <c r="U13" s="219">
        <v>48</v>
      </c>
      <c r="V13" s="219">
        <v>29</v>
      </c>
      <c r="W13" s="219">
        <v>15</v>
      </c>
      <c r="X13" s="219">
        <v>12</v>
      </c>
      <c r="Y13" s="220">
        <v>16</v>
      </c>
    </row>
    <row r="14" spans="1:25" s="136" customFormat="1" ht="19.5" customHeight="1">
      <c r="A14" s="133"/>
      <c r="B14" s="133"/>
      <c r="C14" s="133"/>
      <c r="D14" s="133"/>
      <c r="E14" s="133"/>
      <c r="F14" s="134"/>
      <c r="H14" s="403"/>
      <c r="I14" s="221" t="s">
        <v>185</v>
      </c>
      <c r="J14" s="226">
        <v>3116</v>
      </c>
      <c r="K14" s="223">
        <v>631</v>
      </c>
      <c r="L14" s="223">
        <v>533</v>
      </c>
      <c r="M14" s="223">
        <v>101</v>
      </c>
      <c r="N14" s="223">
        <v>267</v>
      </c>
      <c r="O14" s="223">
        <v>65</v>
      </c>
      <c r="P14" s="223">
        <v>24</v>
      </c>
      <c r="Q14" s="223">
        <v>53</v>
      </c>
      <c r="R14" s="223">
        <v>607</v>
      </c>
      <c r="S14" s="223">
        <v>259</v>
      </c>
      <c r="T14" s="223">
        <v>93</v>
      </c>
      <c r="U14" s="223">
        <v>231</v>
      </c>
      <c r="V14" s="223">
        <v>120</v>
      </c>
      <c r="W14" s="223">
        <v>37</v>
      </c>
      <c r="X14" s="223">
        <v>33</v>
      </c>
      <c r="Y14" s="224">
        <v>62</v>
      </c>
    </row>
    <row r="15" spans="1:25" s="146" customFormat="1" ht="19.5" customHeight="1">
      <c r="A15" s="144" t="s">
        <v>8</v>
      </c>
      <c r="B15" s="144" t="s">
        <v>12</v>
      </c>
      <c r="C15" s="144" t="s">
        <v>9</v>
      </c>
      <c r="D15" s="144" t="s">
        <v>10</v>
      </c>
      <c r="E15" s="144"/>
      <c r="F15" s="160">
        <v>7</v>
      </c>
      <c r="H15" s="402" t="s">
        <v>189</v>
      </c>
      <c r="I15" s="217" t="s">
        <v>184</v>
      </c>
      <c r="J15" s="218">
        <v>880</v>
      </c>
      <c r="K15" s="219">
        <v>125</v>
      </c>
      <c r="L15" s="219">
        <v>132</v>
      </c>
      <c r="M15" s="219">
        <v>54</v>
      </c>
      <c r="N15" s="219">
        <v>50</v>
      </c>
      <c r="O15" s="219">
        <v>19</v>
      </c>
      <c r="P15" s="219">
        <v>6</v>
      </c>
      <c r="Q15" s="219">
        <v>30</v>
      </c>
      <c r="R15" s="219">
        <v>237</v>
      </c>
      <c r="S15" s="219">
        <v>36</v>
      </c>
      <c r="T15" s="219">
        <v>38</v>
      </c>
      <c r="U15" s="219">
        <v>48</v>
      </c>
      <c r="V15" s="219">
        <v>34</v>
      </c>
      <c r="W15" s="219">
        <v>14</v>
      </c>
      <c r="X15" s="219">
        <v>13</v>
      </c>
      <c r="Y15" s="220">
        <v>44</v>
      </c>
    </row>
    <row r="16" spans="1:25" s="146" customFormat="1" ht="19.5" customHeight="1">
      <c r="A16" s="144" t="s">
        <v>8</v>
      </c>
      <c r="B16" s="144" t="s">
        <v>12</v>
      </c>
      <c r="C16" s="144" t="s">
        <v>9</v>
      </c>
      <c r="D16" s="144" t="s">
        <v>10</v>
      </c>
      <c r="E16" s="144"/>
      <c r="F16" s="145">
        <v>8</v>
      </c>
      <c r="H16" s="403"/>
      <c r="I16" s="221" t="s">
        <v>185</v>
      </c>
      <c r="J16" s="222">
        <v>14417</v>
      </c>
      <c r="K16" s="223">
        <v>797</v>
      </c>
      <c r="L16" s="223">
        <v>1251</v>
      </c>
      <c r="M16" s="223">
        <v>1232</v>
      </c>
      <c r="N16" s="223">
        <v>430</v>
      </c>
      <c r="O16" s="223">
        <v>189</v>
      </c>
      <c r="P16" s="223">
        <v>28</v>
      </c>
      <c r="Q16" s="223">
        <v>266</v>
      </c>
      <c r="R16" s="223">
        <v>6944</v>
      </c>
      <c r="S16" s="223">
        <v>324</v>
      </c>
      <c r="T16" s="223">
        <v>331</v>
      </c>
      <c r="U16" s="223">
        <v>491</v>
      </c>
      <c r="V16" s="223">
        <v>464</v>
      </c>
      <c r="W16" s="223">
        <v>167</v>
      </c>
      <c r="X16" s="223">
        <v>215</v>
      </c>
      <c r="Y16" s="224">
        <v>1288</v>
      </c>
    </row>
    <row r="17" spans="1:25" s="165" customFormat="1" ht="19.5" customHeight="1">
      <c r="A17" s="144" t="s">
        <v>8</v>
      </c>
      <c r="B17" s="144" t="s">
        <v>12</v>
      </c>
      <c r="C17" s="144" t="s">
        <v>9</v>
      </c>
      <c r="D17" s="144" t="s">
        <v>10</v>
      </c>
      <c r="E17" s="144"/>
      <c r="F17" s="164">
        <v>9</v>
      </c>
      <c r="H17" s="402" t="s">
        <v>190</v>
      </c>
      <c r="I17" s="217" t="s">
        <v>184</v>
      </c>
      <c r="J17" s="218">
        <v>2</v>
      </c>
      <c r="K17" s="219">
        <v>1</v>
      </c>
      <c r="L17" s="219" t="s">
        <v>11</v>
      </c>
      <c r="M17" s="219" t="s">
        <v>11</v>
      </c>
      <c r="N17" s="219">
        <v>1</v>
      </c>
      <c r="O17" s="219" t="s">
        <v>11</v>
      </c>
      <c r="P17" s="219" t="s">
        <v>11</v>
      </c>
      <c r="Q17" s="219" t="s">
        <v>11</v>
      </c>
      <c r="R17" s="219" t="s">
        <v>11</v>
      </c>
      <c r="S17" s="219" t="s">
        <v>11</v>
      </c>
      <c r="T17" s="219" t="s">
        <v>11</v>
      </c>
      <c r="U17" s="219" t="s">
        <v>11</v>
      </c>
      <c r="V17" s="219" t="s">
        <v>11</v>
      </c>
      <c r="W17" s="219" t="s">
        <v>11</v>
      </c>
      <c r="X17" s="219" t="s">
        <v>11</v>
      </c>
      <c r="Y17" s="220" t="s">
        <v>11</v>
      </c>
    </row>
    <row r="18" spans="1:25" s="146" customFormat="1" ht="19.5" customHeight="1">
      <c r="A18" s="144" t="s">
        <v>8</v>
      </c>
      <c r="B18" s="144" t="s">
        <v>12</v>
      </c>
      <c r="C18" s="144" t="s">
        <v>9</v>
      </c>
      <c r="D18" s="144" t="s">
        <v>10</v>
      </c>
      <c r="E18" s="144"/>
      <c r="F18" s="145">
        <v>10</v>
      </c>
      <c r="H18" s="403"/>
      <c r="I18" s="221" t="s">
        <v>185</v>
      </c>
      <c r="J18" s="227">
        <v>59</v>
      </c>
      <c r="K18" s="228">
        <v>30</v>
      </c>
      <c r="L18" s="228" t="s">
        <v>11</v>
      </c>
      <c r="M18" s="228" t="s">
        <v>11</v>
      </c>
      <c r="N18" s="228">
        <v>29</v>
      </c>
      <c r="O18" s="228" t="s">
        <v>11</v>
      </c>
      <c r="P18" s="228" t="s">
        <v>11</v>
      </c>
      <c r="Q18" s="228" t="s">
        <v>11</v>
      </c>
      <c r="R18" s="228" t="s">
        <v>11</v>
      </c>
      <c r="S18" s="228" t="s">
        <v>11</v>
      </c>
      <c r="T18" s="228" t="s">
        <v>11</v>
      </c>
      <c r="U18" s="228" t="s">
        <v>11</v>
      </c>
      <c r="V18" s="228" t="s">
        <v>11</v>
      </c>
      <c r="W18" s="228" t="s">
        <v>11</v>
      </c>
      <c r="X18" s="228" t="s">
        <v>11</v>
      </c>
      <c r="Y18" s="229" t="s">
        <v>11</v>
      </c>
    </row>
    <row r="19" spans="1:25" s="146" customFormat="1" ht="19.5" customHeight="1">
      <c r="A19" s="144" t="s">
        <v>8</v>
      </c>
      <c r="B19" s="144" t="s">
        <v>12</v>
      </c>
      <c r="C19" s="144" t="s">
        <v>9</v>
      </c>
      <c r="D19" s="144" t="s">
        <v>10</v>
      </c>
      <c r="E19" s="144"/>
      <c r="F19" s="145">
        <v>11</v>
      </c>
      <c r="H19" s="402" t="s">
        <v>191</v>
      </c>
      <c r="I19" s="217" t="s">
        <v>184</v>
      </c>
      <c r="J19" s="218">
        <v>18</v>
      </c>
      <c r="K19" s="219">
        <v>4</v>
      </c>
      <c r="L19" s="219">
        <v>2</v>
      </c>
      <c r="M19" s="219">
        <v>1</v>
      </c>
      <c r="N19" s="219" t="s">
        <v>11</v>
      </c>
      <c r="O19" s="219" t="s">
        <v>11</v>
      </c>
      <c r="P19" s="219" t="s">
        <v>11</v>
      </c>
      <c r="Q19" s="219">
        <v>1</v>
      </c>
      <c r="R19" s="219">
        <v>4</v>
      </c>
      <c r="S19" s="219">
        <v>4</v>
      </c>
      <c r="T19" s="219" t="s">
        <v>11</v>
      </c>
      <c r="U19" s="219">
        <v>2</v>
      </c>
      <c r="V19" s="219" t="s">
        <v>11</v>
      </c>
      <c r="W19" s="219" t="s">
        <v>11</v>
      </c>
      <c r="X19" s="219" t="s">
        <v>11</v>
      </c>
      <c r="Y19" s="220" t="s">
        <v>11</v>
      </c>
    </row>
    <row r="20" spans="1:25" s="146" customFormat="1" ht="19.5" customHeight="1">
      <c r="A20" s="144" t="s">
        <v>8</v>
      </c>
      <c r="B20" s="144" t="s">
        <v>12</v>
      </c>
      <c r="C20" s="144" t="s">
        <v>9</v>
      </c>
      <c r="D20" s="144" t="s">
        <v>10</v>
      </c>
      <c r="E20" s="144"/>
      <c r="F20" s="145">
        <v>12</v>
      </c>
      <c r="H20" s="403"/>
      <c r="I20" s="221" t="s">
        <v>185</v>
      </c>
      <c r="J20" s="226">
        <v>145</v>
      </c>
      <c r="K20" s="223">
        <v>76</v>
      </c>
      <c r="L20" s="223">
        <v>9</v>
      </c>
      <c r="M20" s="223">
        <v>3</v>
      </c>
      <c r="N20" s="223" t="s">
        <v>11</v>
      </c>
      <c r="O20" s="223" t="s">
        <v>11</v>
      </c>
      <c r="P20" s="223" t="s">
        <v>11</v>
      </c>
      <c r="Q20" s="223">
        <v>1</v>
      </c>
      <c r="R20" s="223">
        <v>16</v>
      </c>
      <c r="S20" s="223">
        <v>37</v>
      </c>
      <c r="T20" s="223" t="s">
        <v>11</v>
      </c>
      <c r="U20" s="223">
        <v>3</v>
      </c>
      <c r="V20" s="223" t="s">
        <v>11</v>
      </c>
      <c r="W20" s="228" t="s">
        <v>11</v>
      </c>
      <c r="X20" s="228" t="s">
        <v>11</v>
      </c>
      <c r="Y20" s="229" t="s">
        <v>11</v>
      </c>
    </row>
    <row r="21" spans="1:25" s="146" customFormat="1" ht="19.5" customHeight="1">
      <c r="A21" s="144" t="s">
        <v>8</v>
      </c>
      <c r="B21" s="144" t="s">
        <v>12</v>
      </c>
      <c r="C21" s="144" t="s">
        <v>9</v>
      </c>
      <c r="D21" s="144" t="s">
        <v>10</v>
      </c>
      <c r="E21" s="144"/>
      <c r="F21" s="145">
        <v>13</v>
      </c>
      <c r="H21" s="402" t="s">
        <v>192</v>
      </c>
      <c r="I21" s="217" t="s">
        <v>184</v>
      </c>
      <c r="J21" s="218">
        <v>163</v>
      </c>
      <c r="K21" s="219">
        <v>13</v>
      </c>
      <c r="L21" s="219">
        <v>7</v>
      </c>
      <c r="M21" s="219">
        <v>3</v>
      </c>
      <c r="N21" s="219">
        <v>11</v>
      </c>
      <c r="O21" s="219">
        <v>2</v>
      </c>
      <c r="P21" s="219" t="s">
        <v>11</v>
      </c>
      <c r="Q21" s="219">
        <v>7</v>
      </c>
      <c r="R21" s="219">
        <v>83</v>
      </c>
      <c r="S21" s="219">
        <v>8</v>
      </c>
      <c r="T21" s="219">
        <v>6</v>
      </c>
      <c r="U21" s="219">
        <v>5</v>
      </c>
      <c r="V21" s="219">
        <v>5</v>
      </c>
      <c r="W21" s="219">
        <v>4</v>
      </c>
      <c r="X21" s="219">
        <v>2</v>
      </c>
      <c r="Y21" s="220">
        <v>7</v>
      </c>
    </row>
    <row r="22" spans="1:25" s="146" customFormat="1" ht="19.5" customHeight="1">
      <c r="A22" s="144" t="s">
        <v>8</v>
      </c>
      <c r="B22" s="144" t="s">
        <v>12</v>
      </c>
      <c r="C22" s="144" t="s">
        <v>9</v>
      </c>
      <c r="D22" s="144" t="s">
        <v>10</v>
      </c>
      <c r="E22" s="144"/>
      <c r="F22" s="164">
        <v>14</v>
      </c>
      <c r="H22" s="403"/>
      <c r="I22" s="221" t="s">
        <v>185</v>
      </c>
      <c r="J22" s="226">
        <v>4290</v>
      </c>
      <c r="K22" s="223">
        <v>186</v>
      </c>
      <c r="L22" s="223">
        <v>59</v>
      </c>
      <c r="M22" s="223">
        <v>24</v>
      </c>
      <c r="N22" s="223">
        <v>176</v>
      </c>
      <c r="O22" s="223">
        <v>3</v>
      </c>
      <c r="P22" s="223" t="s">
        <v>11</v>
      </c>
      <c r="Q22" s="223">
        <v>59</v>
      </c>
      <c r="R22" s="223">
        <v>3052</v>
      </c>
      <c r="S22" s="223">
        <v>139</v>
      </c>
      <c r="T22" s="223">
        <v>65</v>
      </c>
      <c r="U22" s="223">
        <v>421</v>
      </c>
      <c r="V22" s="223">
        <v>29</v>
      </c>
      <c r="W22" s="223">
        <v>16</v>
      </c>
      <c r="X22" s="223">
        <v>18</v>
      </c>
      <c r="Y22" s="224">
        <v>43</v>
      </c>
    </row>
    <row r="23" spans="1:25" s="146" customFormat="1" ht="19.5" customHeight="1">
      <c r="A23" s="144" t="s">
        <v>8</v>
      </c>
      <c r="B23" s="144" t="s">
        <v>12</v>
      </c>
      <c r="C23" s="144" t="s">
        <v>9</v>
      </c>
      <c r="D23" s="144" t="s">
        <v>10</v>
      </c>
      <c r="E23" s="144"/>
      <c r="F23" s="164">
        <v>15</v>
      </c>
      <c r="H23" s="402" t="s">
        <v>193</v>
      </c>
      <c r="I23" s="217" t="s">
        <v>184</v>
      </c>
      <c r="J23" s="218">
        <v>1125</v>
      </c>
      <c r="K23" s="219">
        <v>379</v>
      </c>
      <c r="L23" s="219">
        <v>91</v>
      </c>
      <c r="M23" s="219">
        <v>19</v>
      </c>
      <c r="N23" s="219">
        <v>92</v>
      </c>
      <c r="O23" s="219">
        <v>18</v>
      </c>
      <c r="P23" s="219">
        <v>11</v>
      </c>
      <c r="Q23" s="219">
        <v>15</v>
      </c>
      <c r="R23" s="219">
        <v>224</v>
      </c>
      <c r="S23" s="219">
        <v>146</v>
      </c>
      <c r="T23" s="219">
        <v>18</v>
      </c>
      <c r="U23" s="219">
        <v>37</v>
      </c>
      <c r="V23" s="219">
        <v>36</v>
      </c>
      <c r="W23" s="219">
        <v>13</v>
      </c>
      <c r="X23" s="219">
        <v>7</v>
      </c>
      <c r="Y23" s="220">
        <v>19</v>
      </c>
    </row>
    <row r="24" spans="1:25" s="146" customFormat="1" ht="19.5" customHeight="1">
      <c r="A24" s="144" t="s">
        <v>8</v>
      </c>
      <c r="B24" s="144" t="s">
        <v>12</v>
      </c>
      <c r="C24" s="144" t="s">
        <v>9</v>
      </c>
      <c r="D24" s="144" t="s">
        <v>10</v>
      </c>
      <c r="E24" s="144"/>
      <c r="F24" s="164">
        <v>16</v>
      </c>
      <c r="H24" s="403"/>
      <c r="I24" s="221" t="s">
        <v>185</v>
      </c>
      <c r="J24" s="226">
        <v>8277</v>
      </c>
      <c r="K24" s="223">
        <v>2522</v>
      </c>
      <c r="L24" s="223">
        <v>544</v>
      </c>
      <c r="M24" s="223">
        <v>109</v>
      </c>
      <c r="N24" s="223">
        <v>626</v>
      </c>
      <c r="O24" s="223">
        <v>39</v>
      </c>
      <c r="P24" s="223">
        <v>37</v>
      </c>
      <c r="Q24" s="223">
        <v>67</v>
      </c>
      <c r="R24" s="223">
        <v>2446</v>
      </c>
      <c r="S24" s="223">
        <v>1250</v>
      </c>
      <c r="T24" s="223">
        <v>62</v>
      </c>
      <c r="U24" s="223">
        <v>151</v>
      </c>
      <c r="V24" s="223">
        <v>177</v>
      </c>
      <c r="W24" s="223">
        <v>23</v>
      </c>
      <c r="X24" s="223">
        <v>17</v>
      </c>
      <c r="Y24" s="224">
        <v>207</v>
      </c>
    </row>
    <row r="25" spans="1:25" s="146" customFormat="1" ht="19.5" customHeight="1">
      <c r="A25" s="144" t="s">
        <v>8</v>
      </c>
      <c r="B25" s="144" t="s">
        <v>12</v>
      </c>
      <c r="C25" s="144" t="s">
        <v>9</v>
      </c>
      <c r="D25" s="144" t="s">
        <v>10</v>
      </c>
      <c r="E25" s="144"/>
      <c r="F25" s="164">
        <v>17</v>
      </c>
      <c r="H25" s="402" t="s">
        <v>194</v>
      </c>
      <c r="I25" s="217" t="s">
        <v>184</v>
      </c>
      <c r="J25" s="225">
        <v>51</v>
      </c>
      <c r="K25" s="219">
        <v>27</v>
      </c>
      <c r="L25" s="219">
        <v>2</v>
      </c>
      <c r="M25" s="219" t="s">
        <v>11</v>
      </c>
      <c r="N25" s="219">
        <v>4</v>
      </c>
      <c r="O25" s="219" t="s">
        <v>11</v>
      </c>
      <c r="P25" s="219">
        <v>1</v>
      </c>
      <c r="Q25" s="219" t="s">
        <v>11</v>
      </c>
      <c r="R25" s="219">
        <v>2</v>
      </c>
      <c r="S25" s="219">
        <v>9</v>
      </c>
      <c r="T25" s="219">
        <v>1</v>
      </c>
      <c r="U25" s="219">
        <v>2</v>
      </c>
      <c r="V25" s="219">
        <v>3</v>
      </c>
      <c r="W25" s="219" t="s">
        <v>11</v>
      </c>
      <c r="X25" s="219" t="s">
        <v>11</v>
      </c>
      <c r="Y25" s="220" t="s">
        <v>11</v>
      </c>
    </row>
    <row r="26" spans="1:25" s="146" customFormat="1" ht="19.5" customHeight="1">
      <c r="A26" s="144"/>
      <c r="B26" s="144"/>
      <c r="C26" s="144"/>
      <c r="D26" s="144"/>
      <c r="E26" s="144"/>
      <c r="F26" s="164"/>
      <c r="H26" s="403"/>
      <c r="I26" s="221" t="s">
        <v>185</v>
      </c>
      <c r="J26" s="227">
        <v>614</v>
      </c>
      <c r="K26" s="223">
        <v>417</v>
      </c>
      <c r="L26" s="223">
        <v>13</v>
      </c>
      <c r="M26" s="198" t="s">
        <v>11</v>
      </c>
      <c r="N26" s="198">
        <v>42</v>
      </c>
      <c r="O26" s="198" t="s">
        <v>11</v>
      </c>
      <c r="P26" s="198">
        <v>1</v>
      </c>
      <c r="Q26" s="198" t="s">
        <v>11</v>
      </c>
      <c r="R26" s="198">
        <v>21</v>
      </c>
      <c r="S26" s="198">
        <v>68</v>
      </c>
      <c r="T26" s="198">
        <v>2</v>
      </c>
      <c r="U26" s="198">
        <v>19</v>
      </c>
      <c r="V26" s="198">
        <v>31</v>
      </c>
      <c r="W26" s="198" t="s">
        <v>11</v>
      </c>
      <c r="X26" s="198" t="s">
        <v>11</v>
      </c>
      <c r="Y26" s="200" t="s">
        <v>11</v>
      </c>
    </row>
    <row r="27" spans="1:25" s="146" customFormat="1" ht="19.5" customHeight="1">
      <c r="A27" s="144"/>
      <c r="B27" s="144"/>
      <c r="C27" s="144"/>
      <c r="D27" s="144"/>
      <c r="E27" s="144"/>
      <c r="F27" s="164"/>
      <c r="H27" s="402" t="s">
        <v>195</v>
      </c>
      <c r="I27" s="217" t="s">
        <v>184</v>
      </c>
      <c r="J27" s="218">
        <v>198</v>
      </c>
      <c r="K27" s="219">
        <v>78</v>
      </c>
      <c r="L27" s="220">
        <v>14</v>
      </c>
      <c r="M27" s="219">
        <v>2</v>
      </c>
      <c r="N27" s="219">
        <v>13</v>
      </c>
      <c r="O27" s="219" t="s">
        <v>11</v>
      </c>
      <c r="P27" s="219">
        <v>1</v>
      </c>
      <c r="Q27" s="219">
        <v>1</v>
      </c>
      <c r="R27" s="219">
        <v>32</v>
      </c>
      <c r="S27" s="219">
        <v>44</v>
      </c>
      <c r="T27" s="219">
        <v>3</v>
      </c>
      <c r="U27" s="219">
        <v>4</v>
      </c>
      <c r="V27" s="219">
        <v>4</v>
      </c>
      <c r="W27" s="219" t="s">
        <v>11</v>
      </c>
      <c r="X27" s="219" t="s">
        <v>11</v>
      </c>
      <c r="Y27" s="220">
        <v>2</v>
      </c>
    </row>
    <row r="28" spans="1:25" ht="19.5" customHeight="1">
      <c r="H28" s="405"/>
      <c r="I28" s="214" t="s">
        <v>185</v>
      </c>
      <c r="J28" s="192">
        <v>522</v>
      </c>
      <c r="K28" s="198">
        <v>155</v>
      </c>
      <c r="L28" s="200">
        <v>39</v>
      </c>
      <c r="M28" s="223">
        <v>3</v>
      </c>
      <c r="N28" s="223">
        <v>19</v>
      </c>
      <c r="O28" s="223" t="s">
        <v>11</v>
      </c>
      <c r="P28" s="223">
        <v>1</v>
      </c>
      <c r="Q28" s="223">
        <v>2</v>
      </c>
      <c r="R28" s="223">
        <v>116</v>
      </c>
      <c r="S28" s="223">
        <v>146</v>
      </c>
      <c r="T28" s="223">
        <v>7</v>
      </c>
      <c r="U28" s="223">
        <v>12</v>
      </c>
      <c r="V28" s="223">
        <v>5</v>
      </c>
      <c r="W28" s="223" t="s">
        <v>11</v>
      </c>
      <c r="X28" s="223" t="s">
        <v>11</v>
      </c>
      <c r="Y28" s="224">
        <v>17</v>
      </c>
    </row>
    <row r="29" spans="1:25" ht="19.5" customHeight="1">
      <c r="H29" s="402" t="s">
        <v>196</v>
      </c>
      <c r="I29" s="217" t="s">
        <v>184</v>
      </c>
      <c r="J29" s="218">
        <v>160</v>
      </c>
      <c r="K29" s="219">
        <v>65</v>
      </c>
      <c r="L29" s="219">
        <v>13</v>
      </c>
      <c r="M29" s="219">
        <v>3</v>
      </c>
      <c r="N29" s="219">
        <v>18</v>
      </c>
      <c r="O29" s="219">
        <v>4</v>
      </c>
      <c r="P29" s="219" t="s">
        <v>11</v>
      </c>
      <c r="Q29" s="219">
        <v>3</v>
      </c>
      <c r="R29" s="219">
        <v>16</v>
      </c>
      <c r="S29" s="219">
        <v>21</v>
      </c>
      <c r="T29" s="219">
        <v>1</v>
      </c>
      <c r="U29" s="219">
        <v>9</v>
      </c>
      <c r="V29" s="219">
        <v>4</v>
      </c>
      <c r="W29" s="219" t="s">
        <v>11</v>
      </c>
      <c r="X29" s="219">
        <v>1</v>
      </c>
      <c r="Y29" s="220">
        <v>2</v>
      </c>
    </row>
    <row r="30" spans="1:25" ht="19.5" customHeight="1">
      <c r="H30" s="403"/>
      <c r="I30" s="221" t="s">
        <v>185</v>
      </c>
      <c r="J30" s="226">
        <v>681</v>
      </c>
      <c r="K30" s="223">
        <v>292</v>
      </c>
      <c r="L30" s="223">
        <v>75</v>
      </c>
      <c r="M30" s="223">
        <v>7</v>
      </c>
      <c r="N30" s="223">
        <v>67</v>
      </c>
      <c r="O30" s="223">
        <v>9</v>
      </c>
      <c r="P30" s="223" t="s">
        <v>11</v>
      </c>
      <c r="Q30" s="223">
        <v>7</v>
      </c>
      <c r="R30" s="223">
        <v>89</v>
      </c>
      <c r="S30" s="223">
        <v>107</v>
      </c>
      <c r="T30" s="223">
        <v>1</v>
      </c>
      <c r="U30" s="223">
        <v>14</v>
      </c>
      <c r="V30" s="223">
        <v>7</v>
      </c>
      <c r="W30" s="223" t="s">
        <v>11</v>
      </c>
      <c r="X30" s="223">
        <v>1</v>
      </c>
      <c r="Y30" s="224">
        <v>5</v>
      </c>
    </row>
    <row r="31" spans="1:25" ht="19.5" customHeight="1">
      <c r="H31" s="402" t="s">
        <v>197</v>
      </c>
      <c r="I31" s="217" t="s">
        <v>184</v>
      </c>
      <c r="J31" s="218">
        <v>449</v>
      </c>
      <c r="K31" s="219">
        <v>175</v>
      </c>
      <c r="L31" s="219">
        <v>31</v>
      </c>
      <c r="M31" s="219">
        <v>7</v>
      </c>
      <c r="N31" s="219">
        <v>17</v>
      </c>
      <c r="O31" s="219">
        <v>7</v>
      </c>
      <c r="P31" s="219">
        <v>3</v>
      </c>
      <c r="Q31" s="219">
        <v>2</v>
      </c>
      <c r="R31" s="219">
        <v>51</v>
      </c>
      <c r="S31" s="219">
        <v>96</v>
      </c>
      <c r="T31" s="219">
        <v>4</v>
      </c>
      <c r="U31" s="219">
        <v>9</v>
      </c>
      <c r="V31" s="219">
        <v>15</v>
      </c>
      <c r="W31" s="219">
        <v>7</v>
      </c>
      <c r="X31" s="219">
        <v>11</v>
      </c>
      <c r="Y31" s="220">
        <v>14</v>
      </c>
    </row>
    <row r="32" spans="1:25" ht="19.5" customHeight="1">
      <c r="H32" s="403"/>
      <c r="I32" s="221" t="s">
        <v>185</v>
      </c>
      <c r="J32" s="226">
        <v>2800</v>
      </c>
      <c r="K32" s="223">
        <v>878</v>
      </c>
      <c r="L32" s="223">
        <v>228</v>
      </c>
      <c r="M32" s="223">
        <v>55</v>
      </c>
      <c r="N32" s="223">
        <v>88</v>
      </c>
      <c r="O32" s="223">
        <v>24</v>
      </c>
      <c r="P32" s="223">
        <v>5</v>
      </c>
      <c r="Q32" s="223">
        <v>14</v>
      </c>
      <c r="R32" s="223">
        <v>385</v>
      </c>
      <c r="S32" s="223">
        <v>746</v>
      </c>
      <c r="T32" s="223">
        <v>20</v>
      </c>
      <c r="U32" s="223">
        <v>144</v>
      </c>
      <c r="V32" s="223">
        <v>68</v>
      </c>
      <c r="W32" s="223">
        <v>28</v>
      </c>
      <c r="X32" s="223">
        <v>69</v>
      </c>
      <c r="Y32" s="224">
        <v>48</v>
      </c>
    </row>
    <row r="33" spans="7:25" ht="19.5" customHeight="1">
      <c r="H33" s="402" t="s">
        <v>198</v>
      </c>
      <c r="I33" s="217" t="s">
        <v>184</v>
      </c>
      <c r="J33" s="218">
        <v>411</v>
      </c>
      <c r="K33" s="219">
        <v>157</v>
      </c>
      <c r="L33" s="219">
        <v>35</v>
      </c>
      <c r="M33" s="219">
        <v>11</v>
      </c>
      <c r="N33" s="219">
        <v>34</v>
      </c>
      <c r="O33" s="219">
        <v>3</v>
      </c>
      <c r="P33" s="219">
        <v>3</v>
      </c>
      <c r="Q33" s="219">
        <v>3</v>
      </c>
      <c r="R33" s="219">
        <v>27</v>
      </c>
      <c r="S33" s="219">
        <v>75</v>
      </c>
      <c r="T33" s="219">
        <v>14</v>
      </c>
      <c r="U33" s="219">
        <v>13</v>
      </c>
      <c r="V33" s="219">
        <v>12</v>
      </c>
      <c r="W33" s="219">
        <v>7</v>
      </c>
      <c r="X33" s="219">
        <v>7</v>
      </c>
      <c r="Y33" s="220">
        <v>10</v>
      </c>
    </row>
    <row r="34" spans="7:25" ht="19.5" customHeight="1">
      <c r="G34" s="117"/>
      <c r="H34" s="403"/>
      <c r="I34" s="221" t="s">
        <v>185</v>
      </c>
      <c r="J34" s="226">
        <v>1756</v>
      </c>
      <c r="K34" s="223">
        <v>497</v>
      </c>
      <c r="L34" s="223">
        <v>130</v>
      </c>
      <c r="M34" s="223">
        <v>97</v>
      </c>
      <c r="N34" s="223">
        <v>145</v>
      </c>
      <c r="O34" s="223">
        <v>47</v>
      </c>
      <c r="P34" s="223">
        <v>4</v>
      </c>
      <c r="Q34" s="223">
        <v>45</v>
      </c>
      <c r="R34" s="223">
        <v>144</v>
      </c>
      <c r="S34" s="223">
        <v>256</v>
      </c>
      <c r="T34" s="223">
        <v>71</v>
      </c>
      <c r="U34" s="223">
        <v>125</v>
      </c>
      <c r="V34" s="223">
        <v>69</v>
      </c>
      <c r="W34" s="223">
        <v>12</v>
      </c>
      <c r="X34" s="223">
        <v>36</v>
      </c>
      <c r="Y34" s="224">
        <v>78</v>
      </c>
    </row>
    <row r="35" spans="7:25" ht="19.5" customHeight="1">
      <c r="H35" s="402" t="s">
        <v>199</v>
      </c>
      <c r="I35" s="217" t="s">
        <v>184</v>
      </c>
      <c r="J35" s="218">
        <v>159</v>
      </c>
      <c r="K35" s="219">
        <v>62</v>
      </c>
      <c r="L35" s="219">
        <v>15</v>
      </c>
      <c r="M35" s="219">
        <v>2</v>
      </c>
      <c r="N35" s="219">
        <v>10</v>
      </c>
      <c r="O35" s="219">
        <v>3</v>
      </c>
      <c r="P35" s="219">
        <v>1</v>
      </c>
      <c r="Q35" s="219">
        <v>4</v>
      </c>
      <c r="R35" s="219">
        <v>9</v>
      </c>
      <c r="S35" s="219">
        <v>24</v>
      </c>
      <c r="T35" s="219">
        <v>6</v>
      </c>
      <c r="U35" s="219">
        <v>7</v>
      </c>
      <c r="V35" s="219">
        <v>9</v>
      </c>
      <c r="W35" s="219">
        <v>2</v>
      </c>
      <c r="X35" s="219">
        <v>1</v>
      </c>
      <c r="Y35" s="220">
        <v>4</v>
      </c>
    </row>
    <row r="36" spans="7:25" ht="19.5" customHeight="1">
      <c r="H36" s="403"/>
      <c r="I36" s="221" t="s">
        <v>185</v>
      </c>
      <c r="J36" s="226">
        <v>1720</v>
      </c>
      <c r="K36" s="223">
        <v>648</v>
      </c>
      <c r="L36" s="223">
        <v>203</v>
      </c>
      <c r="M36" s="223">
        <v>18</v>
      </c>
      <c r="N36" s="223">
        <v>157</v>
      </c>
      <c r="O36" s="223">
        <v>51</v>
      </c>
      <c r="P36" s="223">
        <v>13</v>
      </c>
      <c r="Q36" s="223">
        <v>43</v>
      </c>
      <c r="R36" s="223">
        <v>146</v>
      </c>
      <c r="S36" s="223">
        <v>163</v>
      </c>
      <c r="T36" s="228">
        <v>54</v>
      </c>
      <c r="U36" s="223">
        <v>85</v>
      </c>
      <c r="V36" s="223">
        <v>71</v>
      </c>
      <c r="W36" s="223">
        <v>22</v>
      </c>
      <c r="X36" s="223">
        <v>10</v>
      </c>
      <c r="Y36" s="224">
        <v>36</v>
      </c>
    </row>
    <row r="37" spans="7:25" ht="19.5" customHeight="1">
      <c r="H37" s="402" t="s">
        <v>200</v>
      </c>
      <c r="I37" s="217" t="s">
        <v>184</v>
      </c>
      <c r="J37" s="218">
        <v>316</v>
      </c>
      <c r="K37" s="219">
        <v>126</v>
      </c>
      <c r="L37" s="219">
        <v>25</v>
      </c>
      <c r="M37" s="219">
        <v>12</v>
      </c>
      <c r="N37" s="219">
        <v>37</v>
      </c>
      <c r="O37" s="219">
        <v>5</v>
      </c>
      <c r="P37" s="219">
        <v>2</v>
      </c>
      <c r="Q37" s="219">
        <v>6</v>
      </c>
      <c r="R37" s="219">
        <v>21</v>
      </c>
      <c r="S37" s="219">
        <v>45</v>
      </c>
      <c r="T37" s="219">
        <v>7</v>
      </c>
      <c r="U37" s="219">
        <v>7</v>
      </c>
      <c r="V37" s="219">
        <v>9</v>
      </c>
      <c r="W37" s="219">
        <v>2</v>
      </c>
      <c r="X37" s="219">
        <v>5</v>
      </c>
      <c r="Y37" s="220">
        <v>7</v>
      </c>
    </row>
    <row r="38" spans="7:25" ht="19.5" customHeight="1">
      <c r="H38" s="403"/>
      <c r="I38" s="221" t="s">
        <v>185</v>
      </c>
      <c r="J38" s="226">
        <v>4820</v>
      </c>
      <c r="K38" s="223">
        <v>2066</v>
      </c>
      <c r="L38" s="223">
        <v>584</v>
      </c>
      <c r="M38" s="223">
        <v>137</v>
      </c>
      <c r="N38" s="223">
        <v>553</v>
      </c>
      <c r="O38" s="223">
        <v>32</v>
      </c>
      <c r="P38" s="223">
        <v>23</v>
      </c>
      <c r="Q38" s="223">
        <v>46</v>
      </c>
      <c r="R38" s="223">
        <v>446</v>
      </c>
      <c r="S38" s="223">
        <v>499</v>
      </c>
      <c r="T38" s="223">
        <v>86</v>
      </c>
      <c r="U38" s="223">
        <v>36</v>
      </c>
      <c r="V38" s="223">
        <v>68</v>
      </c>
      <c r="W38" s="223">
        <v>16</v>
      </c>
      <c r="X38" s="223">
        <v>93</v>
      </c>
      <c r="Y38" s="224">
        <v>135</v>
      </c>
    </row>
    <row r="39" spans="7:25" ht="19.5" customHeight="1">
      <c r="H39" s="402" t="s">
        <v>201</v>
      </c>
      <c r="I39" s="217" t="s">
        <v>184</v>
      </c>
      <c r="J39" s="218">
        <v>36</v>
      </c>
      <c r="K39" s="219">
        <v>8</v>
      </c>
      <c r="L39" s="219">
        <v>4</v>
      </c>
      <c r="M39" s="219">
        <v>2</v>
      </c>
      <c r="N39" s="219">
        <v>4</v>
      </c>
      <c r="O39" s="219">
        <v>1</v>
      </c>
      <c r="P39" s="219">
        <v>2</v>
      </c>
      <c r="Q39" s="219">
        <v>1</v>
      </c>
      <c r="R39" s="219">
        <v>3</v>
      </c>
      <c r="S39" s="219">
        <v>1</v>
      </c>
      <c r="T39" s="219">
        <v>2</v>
      </c>
      <c r="U39" s="219">
        <v>2</v>
      </c>
      <c r="V39" s="219">
        <v>2</v>
      </c>
      <c r="W39" s="219">
        <v>2</v>
      </c>
      <c r="X39" s="219">
        <v>1</v>
      </c>
      <c r="Y39" s="220">
        <v>1</v>
      </c>
    </row>
    <row r="40" spans="7:25" ht="19.5" customHeight="1">
      <c r="H40" s="403"/>
      <c r="I40" s="221" t="s">
        <v>185</v>
      </c>
      <c r="J40" s="226">
        <v>518</v>
      </c>
      <c r="K40" s="223">
        <v>352</v>
      </c>
      <c r="L40" s="223">
        <v>24</v>
      </c>
      <c r="M40" s="223">
        <v>15</v>
      </c>
      <c r="N40" s="223">
        <v>24</v>
      </c>
      <c r="O40" s="223">
        <v>3</v>
      </c>
      <c r="P40" s="223">
        <v>7</v>
      </c>
      <c r="Q40" s="223">
        <v>4</v>
      </c>
      <c r="R40" s="223">
        <v>19</v>
      </c>
      <c r="S40" s="223">
        <v>5</v>
      </c>
      <c r="T40" s="223">
        <v>9</v>
      </c>
      <c r="U40" s="223">
        <v>17</v>
      </c>
      <c r="V40" s="223">
        <v>20</v>
      </c>
      <c r="W40" s="223">
        <v>11</v>
      </c>
      <c r="X40" s="223">
        <v>2</v>
      </c>
      <c r="Y40" s="224">
        <v>6</v>
      </c>
    </row>
    <row r="41" spans="7:25" ht="19.5" customHeight="1">
      <c r="H41" s="402" t="s">
        <v>202</v>
      </c>
      <c r="I41" s="217" t="s">
        <v>184</v>
      </c>
      <c r="J41" s="218">
        <v>269</v>
      </c>
      <c r="K41" s="219">
        <v>78</v>
      </c>
      <c r="L41" s="219">
        <v>27</v>
      </c>
      <c r="M41" s="219">
        <v>7</v>
      </c>
      <c r="N41" s="219">
        <v>20</v>
      </c>
      <c r="O41" s="219">
        <v>7</v>
      </c>
      <c r="P41" s="219">
        <v>4</v>
      </c>
      <c r="Q41" s="219">
        <v>5</v>
      </c>
      <c r="R41" s="219">
        <v>53</v>
      </c>
      <c r="S41" s="219">
        <v>20</v>
      </c>
      <c r="T41" s="219">
        <v>6</v>
      </c>
      <c r="U41" s="219">
        <v>11</v>
      </c>
      <c r="V41" s="219">
        <v>13</v>
      </c>
      <c r="W41" s="219">
        <v>8</v>
      </c>
      <c r="X41" s="219">
        <v>4</v>
      </c>
      <c r="Y41" s="220">
        <v>6</v>
      </c>
    </row>
    <row r="42" spans="7:25" ht="19.5" customHeight="1">
      <c r="H42" s="403"/>
      <c r="I42" s="221" t="s">
        <v>185</v>
      </c>
      <c r="J42" s="226">
        <v>1431</v>
      </c>
      <c r="K42" s="223">
        <v>380</v>
      </c>
      <c r="L42" s="223">
        <v>96</v>
      </c>
      <c r="M42" s="223">
        <v>21</v>
      </c>
      <c r="N42" s="223">
        <v>145</v>
      </c>
      <c r="O42" s="223">
        <v>15</v>
      </c>
      <c r="P42" s="223">
        <v>65</v>
      </c>
      <c r="Q42" s="223">
        <v>20</v>
      </c>
      <c r="R42" s="223">
        <v>382</v>
      </c>
      <c r="S42" s="223">
        <v>99</v>
      </c>
      <c r="T42" s="223">
        <v>21</v>
      </c>
      <c r="U42" s="223">
        <v>60</v>
      </c>
      <c r="V42" s="223">
        <v>80</v>
      </c>
      <c r="W42" s="223">
        <v>14</v>
      </c>
      <c r="X42" s="223">
        <v>8</v>
      </c>
      <c r="Y42" s="224">
        <v>25</v>
      </c>
    </row>
    <row r="43" spans="7:25" ht="19.5" customHeight="1">
      <c r="H43" s="402" t="s">
        <v>203</v>
      </c>
      <c r="I43" s="217" t="s">
        <v>184</v>
      </c>
      <c r="J43" s="218">
        <v>56</v>
      </c>
      <c r="K43" s="219">
        <v>16</v>
      </c>
      <c r="L43" s="219">
        <v>4</v>
      </c>
      <c r="M43" s="219">
        <v>2</v>
      </c>
      <c r="N43" s="219">
        <v>7</v>
      </c>
      <c r="O43" s="219">
        <v>2</v>
      </c>
      <c r="P43" s="219">
        <v>2</v>
      </c>
      <c r="Q43" s="219">
        <v>2</v>
      </c>
      <c r="R43" s="219">
        <v>6</v>
      </c>
      <c r="S43" s="219">
        <v>2</v>
      </c>
      <c r="T43" s="219">
        <v>2</v>
      </c>
      <c r="U43" s="219">
        <v>2</v>
      </c>
      <c r="V43" s="219">
        <v>3</v>
      </c>
      <c r="W43" s="219">
        <v>2</v>
      </c>
      <c r="X43" s="219">
        <v>2</v>
      </c>
      <c r="Y43" s="220">
        <v>2</v>
      </c>
    </row>
    <row r="44" spans="7:25" ht="19.5" customHeight="1">
      <c r="H44" s="406"/>
      <c r="I44" s="215" t="s">
        <v>185</v>
      </c>
      <c r="J44" s="216">
        <v>1237</v>
      </c>
      <c r="K44" s="202">
        <v>713</v>
      </c>
      <c r="L44" s="202">
        <v>17</v>
      </c>
      <c r="M44" s="202">
        <v>5</v>
      </c>
      <c r="N44" s="202">
        <v>228</v>
      </c>
      <c r="O44" s="202">
        <v>5</v>
      </c>
      <c r="P44" s="202">
        <v>4</v>
      </c>
      <c r="Q44" s="202">
        <v>5</v>
      </c>
      <c r="R44" s="202">
        <v>150</v>
      </c>
      <c r="S44" s="202">
        <v>64</v>
      </c>
      <c r="T44" s="202">
        <v>5</v>
      </c>
      <c r="U44" s="202">
        <v>6</v>
      </c>
      <c r="V44" s="202">
        <v>20</v>
      </c>
      <c r="W44" s="202">
        <v>5</v>
      </c>
      <c r="X44" s="202">
        <v>5</v>
      </c>
      <c r="Y44" s="204">
        <v>5</v>
      </c>
    </row>
    <row r="45" spans="7:25" ht="16.149999999999999" customHeight="1">
      <c r="H45" s="129" t="s">
        <v>164</v>
      </c>
    </row>
    <row r="46" spans="7:25" ht="16.149999999999999" customHeight="1"/>
    <row r="47" spans="7:25" ht="16.149999999999999" customHeight="1"/>
    <row r="48" spans="7:25" ht="16.149999999999999" customHeight="1"/>
    <row r="49" spans="7:28" ht="16.149999999999999" customHeight="1"/>
    <row r="50" spans="7:28" ht="16.149999999999999" customHeight="1"/>
    <row r="51" spans="7:28" ht="16.149999999999999" customHeight="1"/>
    <row r="52" spans="7:28" ht="16.149999999999999" customHeight="1"/>
    <row r="53" spans="7:28" ht="16.149999999999999" customHeight="1"/>
    <row r="54" spans="7:28" ht="13.5"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13"/>
    </row>
    <row r="55" spans="7:28" ht="13.5"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5"/>
      <c r="W55" s="115"/>
      <c r="X55" s="115"/>
      <c r="Y55" s="115"/>
    </row>
    <row r="56" spans="7:28" ht="7.5" customHeight="1">
      <c r="G56" s="117"/>
      <c r="H56" s="117"/>
      <c r="I56" s="117"/>
      <c r="J56" s="117"/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2"/>
      <c r="W56" s="112"/>
      <c r="X56" s="112"/>
      <c r="Y56" s="112"/>
    </row>
    <row r="57" spans="7:28" ht="12.75" customHeight="1">
      <c r="G57" s="112"/>
      <c r="H57" s="112"/>
      <c r="I57" s="112"/>
      <c r="J57" s="112"/>
      <c r="K57" s="117"/>
      <c r="L57" s="117"/>
      <c r="M57" s="117"/>
      <c r="N57" s="112"/>
      <c r="O57" s="112"/>
      <c r="P57" s="112"/>
      <c r="Q57" s="112"/>
      <c r="R57" s="112"/>
      <c r="S57" s="112"/>
      <c r="T57" s="112"/>
      <c r="U57" s="112"/>
      <c r="V57" s="112"/>
      <c r="W57" s="112"/>
      <c r="X57" s="112"/>
      <c r="Y57" s="112"/>
    </row>
    <row r="58" spans="7:28" ht="13.5">
      <c r="G58" s="362" t="s">
        <v>81</v>
      </c>
      <c r="H58" s="404"/>
      <c r="I58" s="407" t="s">
        <v>82</v>
      </c>
      <c r="J58" s="361"/>
      <c r="K58" s="361" t="s">
        <v>83</v>
      </c>
      <c r="L58" s="361"/>
      <c r="M58" s="361" t="s">
        <v>84</v>
      </c>
      <c r="N58" s="361"/>
      <c r="O58" s="361" t="s">
        <v>85</v>
      </c>
      <c r="P58" s="361"/>
      <c r="Q58" s="361" t="s">
        <v>86</v>
      </c>
      <c r="R58" s="361"/>
      <c r="S58" s="361" t="s">
        <v>87</v>
      </c>
      <c r="T58" s="361"/>
      <c r="U58" s="361" t="s">
        <v>88</v>
      </c>
      <c r="V58" s="362"/>
      <c r="W58" s="362" t="s">
        <v>89</v>
      </c>
      <c r="X58" s="404"/>
      <c r="Y58" s="361" t="s">
        <v>90</v>
      </c>
      <c r="Z58" s="362"/>
      <c r="AA58" s="361" t="s">
        <v>171</v>
      </c>
      <c r="AB58" s="362"/>
    </row>
    <row r="59" spans="7:28" ht="11.25" customHeight="1">
      <c r="G59" s="359" t="s">
        <v>68</v>
      </c>
      <c r="H59" s="408"/>
      <c r="I59" s="408" t="s">
        <v>69</v>
      </c>
      <c r="J59" s="360"/>
      <c r="K59" s="355" t="s">
        <v>70</v>
      </c>
      <c r="L59" s="356"/>
      <c r="M59" s="359" t="s">
        <v>71</v>
      </c>
      <c r="N59" s="360"/>
      <c r="O59" s="355" t="s">
        <v>43</v>
      </c>
      <c r="P59" s="356"/>
      <c r="Q59" s="358" t="s">
        <v>72</v>
      </c>
      <c r="R59" s="358"/>
      <c r="S59" s="358" t="s">
        <v>63</v>
      </c>
      <c r="T59" s="358"/>
      <c r="U59" s="358" t="s">
        <v>7</v>
      </c>
      <c r="V59" s="358"/>
      <c r="W59" s="355" t="s">
        <v>44</v>
      </c>
      <c r="X59" s="409"/>
      <c r="Y59" s="370" t="s">
        <v>73</v>
      </c>
      <c r="Z59" s="371"/>
      <c r="AA59" s="370" t="s">
        <v>172</v>
      </c>
      <c r="AB59" s="371"/>
    </row>
    <row r="60" spans="7:28" ht="22.5">
      <c r="G60" s="122" t="s">
        <v>97</v>
      </c>
      <c r="H60" s="124" t="s">
        <v>98</v>
      </c>
      <c r="I60" s="125" t="s">
        <v>97</v>
      </c>
      <c r="J60" s="122" t="s">
        <v>98</v>
      </c>
      <c r="K60" s="122" t="s">
        <v>97</v>
      </c>
      <c r="L60" s="122" t="s">
        <v>98</v>
      </c>
      <c r="M60" s="122" t="s">
        <v>97</v>
      </c>
      <c r="N60" s="122" t="s">
        <v>98</v>
      </c>
      <c r="O60" s="122" t="s">
        <v>97</v>
      </c>
      <c r="P60" s="122" t="s">
        <v>98</v>
      </c>
      <c r="Q60" s="122" t="s">
        <v>97</v>
      </c>
      <c r="R60" s="122" t="s">
        <v>98</v>
      </c>
      <c r="S60" s="122" t="s">
        <v>97</v>
      </c>
      <c r="T60" s="122" t="s">
        <v>98</v>
      </c>
      <c r="U60" s="122" t="s">
        <v>97</v>
      </c>
      <c r="V60" s="122" t="s">
        <v>98</v>
      </c>
      <c r="W60" s="122" t="s">
        <v>97</v>
      </c>
      <c r="X60" s="122" t="s">
        <v>98</v>
      </c>
      <c r="Y60" s="122" t="s">
        <v>97</v>
      </c>
      <c r="Z60" s="124" t="s">
        <v>98</v>
      </c>
      <c r="AA60" s="122" t="s">
        <v>97</v>
      </c>
      <c r="AB60" s="124" t="s">
        <v>98</v>
      </c>
    </row>
    <row r="61" spans="7:28" ht="12" customHeight="1">
      <c r="G61" s="196">
        <v>1125</v>
      </c>
      <c r="H61" s="195">
        <v>8277</v>
      </c>
      <c r="I61" s="197">
        <v>51</v>
      </c>
      <c r="J61" s="194">
        <v>614</v>
      </c>
      <c r="K61" s="192">
        <v>198</v>
      </c>
      <c r="L61" s="192">
        <v>522</v>
      </c>
      <c r="M61" s="192">
        <v>160</v>
      </c>
      <c r="N61" s="192">
        <v>681</v>
      </c>
      <c r="O61" s="192">
        <v>449</v>
      </c>
      <c r="P61" s="192">
        <v>2800</v>
      </c>
      <c r="Q61" s="192">
        <v>411</v>
      </c>
      <c r="R61" s="192">
        <v>1756</v>
      </c>
      <c r="S61" s="192">
        <v>159</v>
      </c>
      <c r="T61" s="192">
        <v>1720</v>
      </c>
      <c r="U61" s="192">
        <v>316</v>
      </c>
      <c r="V61" s="192">
        <v>4820</v>
      </c>
      <c r="W61" s="192">
        <v>36</v>
      </c>
      <c r="X61" s="195">
        <v>518</v>
      </c>
      <c r="Y61" s="192">
        <v>269</v>
      </c>
      <c r="Z61" s="195">
        <v>1431</v>
      </c>
      <c r="AA61" s="192">
        <v>56</v>
      </c>
      <c r="AB61" s="195">
        <v>1237</v>
      </c>
    </row>
    <row r="62" spans="7:28" ht="7.5" customHeight="1">
      <c r="G62" s="198">
        <v>379</v>
      </c>
      <c r="H62" s="200">
        <v>2522</v>
      </c>
      <c r="I62" s="201">
        <v>27</v>
      </c>
      <c r="J62" s="198">
        <v>417</v>
      </c>
      <c r="K62" s="198">
        <v>78</v>
      </c>
      <c r="L62" s="198">
        <v>155</v>
      </c>
      <c r="M62" s="198">
        <v>65</v>
      </c>
      <c r="N62" s="198">
        <v>292</v>
      </c>
      <c r="O62" s="198">
        <v>175</v>
      </c>
      <c r="P62" s="198">
        <v>878</v>
      </c>
      <c r="Q62" s="198">
        <v>157</v>
      </c>
      <c r="R62" s="198">
        <v>497</v>
      </c>
      <c r="S62" s="198">
        <v>62</v>
      </c>
      <c r="T62" s="198">
        <v>648</v>
      </c>
      <c r="U62" s="198">
        <v>126</v>
      </c>
      <c r="V62" s="198">
        <v>2066</v>
      </c>
      <c r="W62" s="198">
        <v>8</v>
      </c>
      <c r="X62" s="200">
        <v>352</v>
      </c>
      <c r="Y62" s="198">
        <v>78</v>
      </c>
      <c r="Z62" s="200">
        <v>380</v>
      </c>
      <c r="AA62" s="198">
        <v>16</v>
      </c>
      <c r="AB62" s="200">
        <v>713</v>
      </c>
    </row>
    <row r="63" spans="7:28" ht="12">
      <c r="G63" s="198">
        <v>91</v>
      </c>
      <c r="H63" s="200">
        <v>544</v>
      </c>
      <c r="I63" s="201">
        <v>2</v>
      </c>
      <c r="J63" s="198">
        <v>13</v>
      </c>
      <c r="K63" s="198">
        <v>14</v>
      </c>
      <c r="L63" s="198">
        <v>39</v>
      </c>
      <c r="M63" s="198">
        <v>13</v>
      </c>
      <c r="N63" s="198">
        <v>75</v>
      </c>
      <c r="O63" s="198">
        <v>31</v>
      </c>
      <c r="P63" s="198">
        <v>228</v>
      </c>
      <c r="Q63" s="198">
        <v>35</v>
      </c>
      <c r="R63" s="198">
        <v>130</v>
      </c>
      <c r="S63" s="198">
        <v>15</v>
      </c>
      <c r="T63" s="198">
        <v>203</v>
      </c>
      <c r="U63" s="198">
        <v>25</v>
      </c>
      <c r="V63" s="198">
        <v>584</v>
      </c>
      <c r="W63" s="198">
        <v>4</v>
      </c>
      <c r="X63" s="200">
        <v>24</v>
      </c>
      <c r="Y63" s="198">
        <v>27</v>
      </c>
      <c r="Z63" s="200">
        <v>96</v>
      </c>
      <c r="AA63" s="198">
        <v>4</v>
      </c>
      <c r="AB63" s="200">
        <v>17</v>
      </c>
    </row>
    <row r="64" spans="7:28" ht="12">
      <c r="G64" s="198">
        <v>19</v>
      </c>
      <c r="H64" s="200">
        <v>109</v>
      </c>
      <c r="I64" s="201" t="s">
        <v>11</v>
      </c>
      <c r="J64" s="198" t="s">
        <v>11</v>
      </c>
      <c r="K64" s="198">
        <v>2</v>
      </c>
      <c r="L64" s="198">
        <v>3</v>
      </c>
      <c r="M64" s="198">
        <v>3</v>
      </c>
      <c r="N64" s="198">
        <v>7</v>
      </c>
      <c r="O64" s="198">
        <v>7</v>
      </c>
      <c r="P64" s="198">
        <v>55</v>
      </c>
      <c r="Q64" s="198">
        <v>11</v>
      </c>
      <c r="R64" s="198">
        <v>97</v>
      </c>
      <c r="S64" s="198">
        <v>2</v>
      </c>
      <c r="T64" s="198">
        <v>18</v>
      </c>
      <c r="U64" s="198">
        <v>12</v>
      </c>
      <c r="V64" s="198">
        <v>137</v>
      </c>
      <c r="W64" s="198">
        <v>2</v>
      </c>
      <c r="X64" s="198">
        <v>15</v>
      </c>
      <c r="Y64" s="198">
        <v>7</v>
      </c>
      <c r="Z64" s="200">
        <v>21</v>
      </c>
      <c r="AA64" s="198">
        <v>2</v>
      </c>
      <c r="AB64" s="200">
        <v>5</v>
      </c>
    </row>
    <row r="65" spans="7:28" ht="12">
      <c r="G65" s="198">
        <v>92</v>
      </c>
      <c r="H65" s="200">
        <v>626</v>
      </c>
      <c r="I65" s="201">
        <v>4</v>
      </c>
      <c r="J65" s="198">
        <v>42</v>
      </c>
      <c r="K65" s="198">
        <v>13</v>
      </c>
      <c r="L65" s="198">
        <v>19</v>
      </c>
      <c r="M65" s="198">
        <v>18</v>
      </c>
      <c r="N65" s="198">
        <v>67</v>
      </c>
      <c r="O65" s="198">
        <v>17</v>
      </c>
      <c r="P65" s="198">
        <v>88</v>
      </c>
      <c r="Q65" s="198">
        <v>34</v>
      </c>
      <c r="R65" s="198">
        <v>145</v>
      </c>
      <c r="S65" s="198">
        <v>10</v>
      </c>
      <c r="T65" s="198">
        <v>157</v>
      </c>
      <c r="U65" s="198">
        <v>37</v>
      </c>
      <c r="V65" s="198">
        <v>553</v>
      </c>
      <c r="W65" s="198">
        <v>4</v>
      </c>
      <c r="X65" s="200">
        <v>24</v>
      </c>
      <c r="Y65" s="198">
        <v>20</v>
      </c>
      <c r="Z65" s="200">
        <v>145</v>
      </c>
      <c r="AA65" s="198">
        <v>7</v>
      </c>
      <c r="AB65" s="200">
        <v>228</v>
      </c>
    </row>
    <row r="66" spans="7:28" ht="12">
      <c r="G66" s="198">
        <v>18</v>
      </c>
      <c r="H66" s="200">
        <v>39</v>
      </c>
      <c r="I66" s="201" t="s">
        <v>11</v>
      </c>
      <c r="J66" s="198" t="s">
        <v>11</v>
      </c>
      <c r="K66" s="198" t="s">
        <v>11</v>
      </c>
      <c r="L66" s="198" t="s">
        <v>11</v>
      </c>
      <c r="M66" s="198">
        <v>4</v>
      </c>
      <c r="N66" s="198">
        <v>9</v>
      </c>
      <c r="O66" s="198">
        <v>7</v>
      </c>
      <c r="P66" s="198">
        <v>24</v>
      </c>
      <c r="Q66" s="198">
        <v>3</v>
      </c>
      <c r="R66" s="198">
        <v>47</v>
      </c>
      <c r="S66" s="198">
        <v>3</v>
      </c>
      <c r="T66" s="198">
        <v>51</v>
      </c>
      <c r="U66" s="198">
        <v>5</v>
      </c>
      <c r="V66" s="198">
        <v>32</v>
      </c>
      <c r="W66" s="198">
        <v>1</v>
      </c>
      <c r="X66" s="198">
        <v>3</v>
      </c>
      <c r="Y66" s="198">
        <v>7</v>
      </c>
      <c r="Z66" s="200">
        <v>15</v>
      </c>
      <c r="AA66" s="198">
        <v>2</v>
      </c>
      <c r="AB66" s="200">
        <v>5</v>
      </c>
    </row>
    <row r="67" spans="7:28" ht="7.5" customHeight="1">
      <c r="G67" s="198">
        <v>11</v>
      </c>
      <c r="H67" s="200">
        <v>37</v>
      </c>
      <c r="I67" s="201">
        <v>1</v>
      </c>
      <c r="J67" s="198">
        <v>1</v>
      </c>
      <c r="K67" s="198">
        <v>1</v>
      </c>
      <c r="L67" s="198">
        <v>1</v>
      </c>
      <c r="M67" s="198" t="s">
        <v>11</v>
      </c>
      <c r="N67" s="198" t="s">
        <v>11</v>
      </c>
      <c r="O67" s="198">
        <v>3</v>
      </c>
      <c r="P67" s="198">
        <v>5</v>
      </c>
      <c r="Q67" s="198">
        <v>3</v>
      </c>
      <c r="R67" s="198">
        <v>4</v>
      </c>
      <c r="S67" s="198">
        <v>1</v>
      </c>
      <c r="T67" s="198">
        <v>13</v>
      </c>
      <c r="U67" s="198">
        <v>2</v>
      </c>
      <c r="V67" s="198">
        <v>23</v>
      </c>
      <c r="W67" s="198">
        <v>2</v>
      </c>
      <c r="X67" s="198">
        <v>7</v>
      </c>
      <c r="Y67" s="198">
        <v>4</v>
      </c>
      <c r="Z67" s="200">
        <v>65</v>
      </c>
      <c r="AA67" s="198">
        <v>2</v>
      </c>
      <c r="AB67" s="200">
        <v>4</v>
      </c>
    </row>
    <row r="68" spans="7:28" ht="12">
      <c r="G68" s="198">
        <v>15</v>
      </c>
      <c r="H68" s="200">
        <v>67</v>
      </c>
      <c r="I68" s="201" t="s">
        <v>11</v>
      </c>
      <c r="J68" s="198" t="s">
        <v>11</v>
      </c>
      <c r="K68" s="198">
        <v>1</v>
      </c>
      <c r="L68" s="198">
        <v>2</v>
      </c>
      <c r="M68" s="198">
        <v>3</v>
      </c>
      <c r="N68" s="198">
        <v>7</v>
      </c>
      <c r="O68" s="198">
        <v>2</v>
      </c>
      <c r="P68" s="198">
        <v>14</v>
      </c>
      <c r="Q68" s="198">
        <v>3</v>
      </c>
      <c r="R68" s="198">
        <v>45</v>
      </c>
      <c r="S68" s="198">
        <v>4</v>
      </c>
      <c r="T68" s="198">
        <v>43</v>
      </c>
      <c r="U68" s="198">
        <v>6</v>
      </c>
      <c r="V68" s="198">
        <v>46</v>
      </c>
      <c r="W68" s="198">
        <v>1</v>
      </c>
      <c r="X68" s="198">
        <v>4</v>
      </c>
      <c r="Y68" s="198">
        <v>5</v>
      </c>
      <c r="Z68" s="200">
        <v>20</v>
      </c>
      <c r="AA68" s="198">
        <v>2</v>
      </c>
      <c r="AB68" s="200">
        <v>5</v>
      </c>
    </row>
    <row r="69" spans="7:28" ht="12">
      <c r="G69" s="198">
        <v>224</v>
      </c>
      <c r="H69" s="200">
        <v>2446</v>
      </c>
      <c r="I69" s="201">
        <v>2</v>
      </c>
      <c r="J69" s="198">
        <v>21</v>
      </c>
      <c r="K69" s="198">
        <v>32</v>
      </c>
      <c r="L69" s="198">
        <v>116</v>
      </c>
      <c r="M69" s="198">
        <v>16</v>
      </c>
      <c r="N69" s="198">
        <v>89</v>
      </c>
      <c r="O69" s="198">
        <v>51</v>
      </c>
      <c r="P69" s="198">
        <v>385</v>
      </c>
      <c r="Q69" s="198">
        <v>27</v>
      </c>
      <c r="R69" s="198">
        <v>144</v>
      </c>
      <c r="S69" s="198">
        <v>9</v>
      </c>
      <c r="T69" s="198">
        <v>146</v>
      </c>
      <c r="U69" s="198">
        <v>21</v>
      </c>
      <c r="V69" s="198">
        <v>446</v>
      </c>
      <c r="W69" s="198">
        <v>3</v>
      </c>
      <c r="X69" s="200">
        <v>19</v>
      </c>
      <c r="Y69" s="198">
        <v>53</v>
      </c>
      <c r="Z69" s="200">
        <v>382</v>
      </c>
      <c r="AA69" s="198">
        <v>6</v>
      </c>
      <c r="AB69" s="200">
        <v>150</v>
      </c>
    </row>
    <row r="70" spans="7:28" ht="12">
      <c r="G70" s="198">
        <v>146</v>
      </c>
      <c r="H70" s="200">
        <v>1250</v>
      </c>
      <c r="I70" s="201">
        <v>9</v>
      </c>
      <c r="J70" s="198">
        <v>68</v>
      </c>
      <c r="K70" s="198">
        <v>44</v>
      </c>
      <c r="L70" s="198">
        <v>146</v>
      </c>
      <c r="M70" s="198">
        <v>21</v>
      </c>
      <c r="N70" s="198">
        <v>107</v>
      </c>
      <c r="O70" s="198">
        <v>96</v>
      </c>
      <c r="P70" s="198">
        <v>746</v>
      </c>
      <c r="Q70" s="198">
        <v>75</v>
      </c>
      <c r="R70" s="198">
        <v>256</v>
      </c>
      <c r="S70" s="198">
        <v>24</v>
      </c>
      <c r="T70" s="198">
        <v>163</v>
      </c>
      <c r="U70" s="198">
        <v>45</v>
      </c>
      <c r="V70" s="198">
        <v>499</v>
      </c>
      <c r="W70" s="198">
        <v>1</v>
      </c>
      <c r="X70" s="198">
        <v>5</v>
      </c>
      <c r="Y70" s="198">
        <v>20</v>
      </c>
      <c r="Z70" s="200">
        <v>99</v>
      </c>
      <c r="AA70" s="198">
        <v>2</v>
      </c>
      <c r="AB70" s="200">
        <v>64</v>
      </c>
    </row>
    <row r="71" spans="7:28" ht="12.75" customHeight="1">
      <c r="G71" s="198">
        <v>18</v>
      </c>
      <c r="H71" s="200">
        <v>62</v>
      </c>
      <c r="I71" s="201">
        <v>1</v>
      </c>
      <c r="J71" s="198">
        <v>2</v>
      </c>
      <c r="K71" s="198">
        <v>3</v>
      </c>
      <c r="L71" s="198">
        <v>7</v>
      </c>
      <c r="M71" s="198">
        <v>1</v>
      </c>
      <c r="N71" s="198">
        <v>1</v>
      </c>
      <c r="O71" s="198">
        <v>4</v>
      </c>
      <c r="P71" s="198">
        <v>20</v>
      </c>
      <c r="Q71" s="198">
        <v>14</v>
      </c>
      <c r="R71" s="198">
        <v>71</v>
      </c>
      <c r="S71" s="198">
        <v>6</v>
      </c>
      <c r="T71" s="199">
        <v>54</v>
      </c>
      <c r="U71" s="198">
        <v>7</v>
      </c>
      <c r="V71" s="198">
        <v>86</v>
      </c>
      <c r="W71" s="198">
        <v>2</v>
      </c>
      <c r="X71" s="198">
        <v>9</v>
      </c>
      <c r="Y71" s="198">
        <v>6</v>
      </c>
      <c r="Z71" s="200">
        <v>21</v>
      </c>
      <c r="AA71" s="198">
        <v>2</v>
      </c>
      <c r="AB71" s="200">
        <v>5</v>
      </c>
    </row>
    <row r="72" spans="7:28" ht="12">
      <c r="G72" s="198">
        <v>37</v>
      </c>
      <c r="H72" s="200">
        <v>151</v>
      </c>
      <c r="I72" s="201">
        <v>2</v>
      </c>
      <c r="J72" s="198">
        <v>19</v>
      </c>
      <c r="K72" s="198">
        <v>4</v>
      </c>
      <c r="L72" s="198">
        <v>12</v>
      </c>
      <c r="M72" s="198">
        <v>9</v>
      </c>
      <c r="N72" s="198">
        <v>14</v>
      </c>
      <c r="O72" s="198">
        <v>9</v>
      </c>
      <c r="P72" s="198">
        <v>144</v>
      </c>
      <c r="Q72" s="198">
        <v>13</v>
      </c>
      <c r="R72" s="198">
        <v>125</v>
      </c>
      <c r="S72" s="198">
        <v>7</v>
      </c>
      <c r="T72" s="198">
        <v>85</v>
      </c>
      <c r="U72" s="198">
        <v>7</v>
      </c>
      <c r="V72" s="198">
        <v>36</v>
      </c>
      <c r="W72" s="198">
        <v>2</v>
      </c>
      <c r="X72" s="198">
        <v>17</v>
      </c>
      <c r="Y72" s="198">
        <v>11</v>
      </c>
      <c r="Z72" s="200">
        <v>60</v>
      </c>
      <c r="AA72" s="198">
        <v>2</v>
      </c>
      <c r="AB72" s="200">
        <v>6</v>
      </c>
    </row>
    <row r="73" spans="7:28" ht="7.5" customHeight="1">
      <c r="G73" s="198">
        <v>36</v>
      </c>
      <c r="H73" s="200">
        <v>177</v>
      </c>
      <c r="I73" s="201">
        <v>3</v>
      </c>
      <c r="J73" s="198">
        <v>31</v>
      </c>
      <c r="K73" s="198">
        <v>4</v>
      </c>
      <c r="L73" s="198">
        <v>5</v>
      </c>
      <c r="M73" s="198">
        <v>4</v>
      </c>
      <c r="N73" s="198">
        <v>7</v>
      </c>
      <c r="O73" s="198">
        <v>15</v>
      </c>
      <c r="P73" s="198">
        <v>68</v>
      </c>
      <c r="Q73" s="198">
        <v>12</v>
      </c>
      <c r="R73" s="198">
        <v>69</v>
      </c>
      <c r="S73" s="198">
        <v>9</v>
      </c>
      <c r="T73" s="198">
        <v>71</v>
      </c>
      <c r="U73" s="198">
        <v>9</v>
      </c>
      <c r="V73" s="198">
        <v>68</v>
      </c>
      <c r="W73" s="198">
        <v>2</v>
      </c>
      <c r="X73" s="198">
        <v>20</v>
      </c>
      <c r="Y73" s="198">
        <v>13</v>
      </c>
      <c r="Z73" s="200">
        <v>80</v>
      </c>
      <c r="AA73" s="198">
        <v>3</v>
      </c>
      <c r="AB73" s="200">
        <v>20</v>
      </c>
    </row>
    <row r="74" spans="7:28" ht="12" customHeight="1">
      <c r="G74" s="198">
        <v>13</v>
      </c>
      <c r="H74" s="200">
        <v>23</v>
      </c>
      <c r="I74" s="201" t="s">
        <v>11</v>
      </c>
      <c r="J74" s="198" t="s">
        <v>11</v>
      </c>
      <c r="K74" s="198" t="s">
        <v>11</v>
      </c>
      <c r="L74" s="198" t="s">
        <v>11</v>
      </c>
      <c r="M74" s="198" t="s">
        <v>11</v>
      </c>
      <c r="N74" s="198" t="s">
        <v>11</v>
      </c>
      <c r="O74" s="198">
        <v>7</v>
      </c>
      <c r="P74" s="198">
        <v>28</v>
      </c>
      <c r="Q74" s="198">
        <v>7</v>
      </c>
      <c r="R74" s="198">
        <v>12</v>
      </c>
      <c r="S74" s="198">
        <v>2</v>
      </c>
      <c r="T74" s="198">
        <v>22</v>
      </c>
      <c r="U74" s="198">
        <v>2</v>
      </c>
      <c r="V74" s="198">
        <v>16</v>
      </c>
      <c r="W74" s="198">
        <v>2</v>
      </c>
      <c r="X74" s="198">
        <v>11</v>
      </c>
      <c r="Y74" s="198">
        <v>8</v>
      </c>
      <c r="Z74" s="200">
        <v>14</v>
      </c>
      <c r="AA74" s="198">
        <v>2</v>
      </c>
      <c r="AB74" s="200">
        <v>5</v>
      </c>
    </row>
    <row r="75" spans="7:28" ht="12.75" customHeight="1">
      <c r="G75" s="198">
        <v>7</v>
      </c>
      <c r="H75" s="200">
        <v>17</v>
      </c>
      <c r="I75" s="201" t="s">
        <v>11</v>
      </c>
      <c r="J75" s="198" t="s">
        <v>11</v>
      </c>
      <c r="K75" s="198" t="s">
        <v>11</v>
      </c>
      <c r="L75" s="198" t="s">
        <v>11</v>
      </c>
      <c r="M75" s="198">
        <v>1</v>
      </c>
      <c r="N75" s="198">
        <v>1</v>
      </c>
      <c r="O75" s="198">
        <v>11</v>
      </c>
      <c r="P75" s="198">
        <v>69</v>
      </c>
      <c r="Q75" s="198">
        <v>7</v>
      </c>
      <c r="R75" s="198">
        <v>36</v>
      </c>
      <c r="S75" s="198">
        <v>1</v>
      </c>
      <c r="T75" s="198">
        <v>10</v>
      </c>
      <c r="U75" s="198">
        <v>5</v>
      </c>
      <c r="V75" s="198">
        <v>93</v>
      </c>
      <c r="W75" s="198">
        <v>1</v>
      </c>
      <c r="X75" s="198">
        <v>2</v>
      </c>
      <c r="Y75" s="198">
        <v>4</v>
      </c>
      <c r="Z75" s="200">
        <v>8</v>
      </c>
      <c r="AA75" s="198">
        <v>2</v>
      </c>
      <c r="AB75" s="200">
        <v>5</v>
      </c>
    </row>
    <row r="76" spans="7:28" ht="12">
      <c r="G76" s="202">
        <v>19</v>
      </c>
      <c r="H76" s="204">
        <v>207</v>
      </c>
      <c r="I76" s="205" t="s">
        <v>11</v>
      </c>
      <c r="J76" s="202" t="s">
        <v>11</v>
      </c>
      <c r="K76" s="202">
        <v>2</v>
      </c>
      <c r="L76" s="198">
        <v>17</v>
      </c>
      <c r="M76" s="202">
        <v>2</v>
      </c>
      <c r="N76" s="198">
        <v>5</v>
      </c>
      <c r="O76" s="202">
        <v>14</v>
      </c>
      <c r="P76" s="202">
        <v>48</v>
      </c>
      <c r="Q76" s="202">
        <v>10</v>
      </c>
      <c r="R76" s="202">
        <v>78</v>
      </c>
      <c r="S76" s="202">
        <v>4</v>
      </c>
      <c r="T76" s="202">
        <v>36</v>
      </c>
      <c r="U76" s="202">
        <v>7</v>
      </c>
      <c r="V76" s="202">
        <v>135</v>
      </c>
      <c r="W76" s="204">
        <v>1</v>
      </c>
      <c r="X76" s="200">
        <v>6</v>
      </c>
      <c r="Y76" s="202">
        <v>6</v>
      </c>
      <c r="Z76" s="204">
        <v>25</v>
      </c>
      <c r="AA76" s="202">
        <v>2</v>
      </c>
      <c r="AB76" s="204">
        <v>5</v>
      </c>
    </row>
    <row r="79" spans="7:28" ht="7.5" customHeight="1"/>
    <row r="80" spans="7:28" ht="12.75" customHeight="1"/>
    <row r="84" ht="12" customHeight="1"/>
    <row r="85" ht="7.5" customHeight="1"/>
    <row r="90" ht="7.5" customHeight="1"/>
    <row r="94" ht="12.75" customHeight="1"/>
    <row r="96" ht="7.5" customHeight="1"/>
    <row r="97" ht="12" customHeight="1"/>
    <row r="98" ht="12.75" customHeight="1"/>
    <row r="102" ht="7.5" customHeight="1"/>
    <row r="103" ht="12.75" customHeight="1"/>
    <row r="107" ht="12" customHeight="1"/>
    <row r="108" ht="7.5" customHeight="1"/>
    <row r="111" ht="11.25" customHeight="1"/>
    <row r="112" ht="17.25" customHeight="1"/>
    <row r="113" ht="7.5" customHeight="1"/>
    <row r="114" ht="17.25" customHeight="1"/>
    <row r="115" ht="7.5" customHeight="1"/>
    <row r="116" ht="7.5" customHeight="1"/>
    <row r="117" ht="12.75" customHeight="1"/>
    <row r="118" ht="12.75" customHeight="1"/>
    <row r="119" ht="7.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7.5" customHeight="1"/>
    <row r="130" ht="7.5" customHeight="1"/>
    <row r="135" ht="7.5" customHeight="1"/>
    <row r="139" ht="12.75" customHeight="1"/>
    <row r="141" ht="7.5" customHeight="1"/>
    <row r="142" ht="12" customHeight="1"/>
    <row r="143" ht="12.75" customHeight="1"/>
    <row r="147" ht="7.5" customHeight="1"/>
    <row r="148" ht="12.75" customHeight="1"/>
    <row r="152" ht="12" customHeight="1"/>
    <row r="153" ht="7.5" customHeight="1"/>
    <row r="158" ht="7.5" customHeight="1"/>
    <row r="162" ht="12.75" customHeight="1"/>
    <row r="164" ht="7.5" customHeight="1"/>
    <row r="165" ht="12" customHeight="1"/>
    <row r="166" ht="12.75" customHeight="1"/>
    <row r="170" ht="7.5" customHeight="1"/>
    <row r="171" ht="12.75" customHeight="1"/>
    <row r="175" ht="12" customHeight="1"/>
    <row r="176" ht="7.5" customHeight="1"/>
    <row r="181" ht="7.5" customHeight="1"/>
    <row r="185" ht="12.75" customHeight="1"/>
    <row r="187" ht="7.5" customHeight="1"/>
    <row r="188" ht="12" customHeight="1"/>
    <row r="189" ht="12.75" customHeight="1"/>
    <row r="193" ht="7.5" customHeight="1"/>
    <row r="194" ht="12.75" customHeight="1"/>
    <row r="198" ht="12" customHeight="1"/>
    <row r="199" ht="7.5" customHeight="1"/>
    <row r="202" ht="11.25" customHeight="1"/>
    <row r="203" ht="17.25" customHeight="1"/>
    <row r="204" ht="7.5" customHeight="1"/>
    <row r="205" ht="17.25" customHeight="1"/>
    <row r="206" ht="7.5" customHeight="1"/>
    <row r="207" ht="7.5" customHeight="1"/>
    <row r="208" ht="12.75" customHeight="1"/>
    <row r="209" ht="12.75" customHeight="1"/>
    <row r="210" ht="7.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7.5" customHeight="1"/>
    <row r="221" ht="7.5" customHeight="1"/>
    <row r="226" ht="7.5" customHeight="1"/>
    <row r="230" ht="12.75" customHeight="1"/>
    <row r="232" ht="7.5" customHeight="1"/>
    <row r="233" ht="12" customHeight="1"/>
    <row r="234" ht="12.75" customHeight="1"/>
    <row r="238" ht="7.5" customHeight="1"/>
    <row r="239" ht="12.75" customHeight="1"/>
    <row r="243" ht="12" customHeight="1"/>
    <row r="244" ht="7.5" customHeight="1"/>
    <row r="249" ht="7.5" customHeight="1"/>
    <row r="253" ht="12.75" customHeight="1"/>
    <row r="255" ht="7.5" customHeight="1"/>
    <row r="256" ht="12" customHeight="1"/>
    <row r="257" ht="12.75" customHeight="1"/>
    <row r="261" ht="7.5" customHeight="1"/>
    <row r="262" ht="12.75" customHeight="1"/>
    <row r="266" ht="12" customHeight="1"/>
    <row r="267" ht="7.5" customHeight="1"/>
    <row r="272" ht="7.5" customHeight="1"/>
    <row r="276" ht="12.75" customHeight="1"/>
    <row r="278" ht="7.5" customHeight="1"/>
    <row r="279" ht="12" customHeight="1"/>
    <row r="280" ht="12.75" customHeight="1"/>
    <row r="284" ht="7.5" customHeight="1"/>
    <row r="285" ht="12.75" customHeight="1"/>
    <row r="289" ht="12" customHeight="1"/>
    <row r="290" ht="7.5" customHeight="1"/>
    <row r="293" ht="11.25" customHeight="1"/>
    <row r="294" ht="17.25" customHeight="1"/>
    <row r="295" ht="7.5" customHeight="1"/>
    <row r="296" ht="17.25" customHeight="1"/>
    <row r="297" ht="7.5" customHeight="1"/>
    <row r="298" ht="7.5" customHeight="1"/>
    <row r="299" ht="12.75" customHeight="1"/>
    <row r="300" ht="12.75" customHeight="1"/>
    <row r="301" ht="7.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7.5" customHeight="1"/>
    <row r="312" ht="7.5" customHeight="1"/>
    <row r="317" ht="7.5" customHeight="1"/>
    <row r="321" ht="12.75" customHeight="1"/>
    <row r="323" ht="7.5" customHeight="1"/>
    <row r="324" ht="12" customHeight="1"/>
    <row r="325" ht="12.75" customHeight="1"/>
    <row r="329" ht="7.5" customHeight="1"/>
    <row r="330" ht="12.75" customHeight="1"/>
    <row r="334" ht="12" customHeight="1"/>
    <row r="335" ht="7.5" customHeight="1"/>
    <row r="340" ht="7.5" customHeight="1"/>
    <row r="344" ht="12.75" customHeight="1"/>
    <row r="346" ht="7.5" customHeight="1"/>
    <row r="347" ht="12" customHeight="1"/>
    <row r="348" ht="12.75" customHeight="1"/>
    <row r="352" ht="7.5" customHeight="1"/>
    <row r="353" ht="12.75" customHeight="1"/>
    <row r="357" ht="12" customHeight="1"/>
    <row r="358" ht="7.5" customHeight="1"/>
    <row r="363" ht="7.5" customHeight="1"/>
    <row r="367" ht="12.75" customHeight="1"/>
    <row r="369" ht="7.5" customHeight="1"/>
    <row r="370" ht="12" customHeight="1"/>
    <row r="371" ht="12.75" customHeight="1"/>
    <row r="375" ht="7.5" customHeight="1"/>
    <row r="376" ht="12.75" customHeight="1"/>
    <row r="380" ht="12" customHeight="1"/>
    <row r="381" ht="7.5" customHeight="1"/>
    <row r="384" ht="11.25" customHeight="1"/>
    <row r="385" ht="17.25" customHeight="1"/>
    <row r="386" ht="7.5" customHeight="1"/>
    <row r="387" ht="17.25" customHeight="1"/>
    <row r="388" ht="7.5" customHeight="1"/>
    <row r="389" ht="7.5" customHeight="1"/>
    <row r="390" ht="12.75" customHeight="1"/>
    <row r="391" ht="12.75" customHeight="1"/>
    <row r="392" ht="7.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7.5" customHeight="1"/>
    <row r="403" ht="7.5" customHeight="1"/>
    <row r="408" ht="7.5" customHeight="1"/>
    <row r="412" ht="12.75" customHeight="1"/>
    <row r="414" ht="7.5" customHeight="1"/>
    <row r="415" ht="12" customHeight="1"/>
    <row r="416" ht="12.75" customHeight="1"/>
    <row r="420" ht="7.5" customHeight="1"/>
    <row r="421" ht="12.75" customHeight="1"/>
    <row r="425" ht="12" customHeight="1"/>
    <row r="426" ht="7.5" customHeight="1"/>
  </sheetData>
  <mergeCells count="41">
    <mergeCell ref="AA59:AB59"/>
    <mergeCell ref="U58:V58"/>
    <mergeCell ref="W58:X58"/>
    <mergeCell ref="S59:T59"/>
    <mergeCell ref="U59:V59"/>
    <mergeCell ref="W59:X59"/>
    <mergeCell ref="Y59:Z59"/>
    <mergeCell ref="S58:T58"/>
    <mergeCell ref="Y58:Z58"/>
    <mergeCell ref="AA58:AB58"/>
    <mergeCell ref="Q59:R59"/>
    <mergeCell ref="I58:J58"/>
    <mergeCell ref="H37:H38"/>
    <mergeCell ref="H39:H40"/>
    <mergeCell ref="H41:H42"/>
    <mergeCell ref="G59:H59"/>
    <mergeCell ref="I59:J59"/>
    <mergeCell ref="K59:L59"/>
    <mergeCell ref="M59:N59"/>
    <mergeCell ref="O59:P59"/>
    <mergeCell ref="K58:L58"/>
    <mergeCell ref="M58:N58"/>
    <mergeCell ref="O58:P58"/>
    <mergeCell ref="Q58:R58"/>
    <mergeCell ref="H7:H8"/>
    <mergeCell ref="H9:H10"/>
    <mergeCell ref="H11:H12"/>
    <mergeCell ref="H13:H14"/>
    <mergeCell ref="H15:H16"/>
    <mergeCell ref="H17:H18"/>
    <mergeCell ref="H19:H20"/>
    <mergeCell ref="G58:H58"/>
    <mergeCell ref="H21:H22"/>
    <mergeCell ref="H23:H24"/>
    <mergeCell ref="H25:H26"/>
    <mergeCell ref="H27:H28"/>
    <mergeCell ref="H29:H30"/>
    <mergeCell ref="H43:H44"/>
    <mergeCell ref="H31:H32"/>
    <mergeCell ref="H33:H34"/>
    <mergeCell ref="H35:H36"/>
  </mergeCells>
  <phoneticPr fontId="2"/>
  <conditionalFormatting sqref="G61:AB76">
    <cfRule type="cellIs" dxfId="16" priority="18" operator="equal">
      <formula>0</formula>
    </cfRule>
  </conditionalFormatting>
  <conditionalFormatting sqref="J7:J44">
    <cfRule type="cellIs" dxfId="15" priority="17" operator="equal">
      <formula>0</formula>
    </cfRule>
  </conditionalFormatting>
  <conditionalFormatting sqref="K7:K44">
    <cfRule type="cellIs" dxfId="14" priority="16" operator="equal">
      <formula>0</formula>
    </cfRule>
  </conditionalFormatting>
  <conditionalFormatting sqref="L7:L44">
    <cfRule type="cellIs" dxfId="13" priority="15" operator="equal">
      <formula>0</formula>
    </cfRule>
  </conditionalFormatting>
  <conditionalFormatting sqref="M7:M44">
    <cfRule type="cellIs" dxfId="12" priority="14" operator="equal">
      <formula>0</formula>
    </cfRule>
  </conditionalFormatting>
  <conditionalFormatting sqref="N7:N44">
    <cfRule type="cellIs" dxfId="11" priority="13" operator="equal">
      <formula>0</formula>
    </cfRule>
  </conditionalFormatting>
  <conditionalFormatting sqref="O7:O44">
    <cfRule type="cellIs" dxfId="10" priority="12" operator="equal">
      <formula>0</formula>
    </cfRule>
  </conditionalFormatting>
  <conditionalFormatting sqref="P7:P44">
    <cfRule type="cellIs" dxfId="9" priority="11" operator="equal">
      <formula>0</formula>
    </cfRule>
  </conditionalFormatting>
  <conditionalFormatting sqref="Q7:Q44">
    <cfRule type="cellIs" dxfId="8" priority="10" operator="equal">
      <formula>0</formula>
    </cfRule>
  </conditionalFormatting>
  <conditionalFormatting sqref="R7:R44">
    <cfRule type="cellIs" dxfId="7" priority="9" operator="equal">
      <formula>0</formula>
    </cfRule>
  </conditionalFormatting>
  <conditionalFormatting sqref="S7:S44">
    <cfRule type="cellIs" dxfId="6" priority="8" operator="equal">
      <formula>0</formula>
    </cfRule>
  </conditionalFormatting>
  <conditionalFormatting sqref="T7:T44">
    <cfRule type="cellIs" dxfId="5" priority="7" operator="equal">
      <formula>0</formula>
    </cfRule>
  </conditionalFormatting>
  <conditionalFormatting sqref="U7:U44">
    <cfRule type="cellIs" dxfId="4" priority="6" operator="equal">
      <formula>0</formula>
    </cfRule>
  </conditionalFormatting>
  <conditionalFormatting sqref="V7:V44">
    <cfRule type="cellIs" dxfId="3" priority="5" operator="equal">
      <formula>0</formula>
    </cfRule>
  </conditionalFormatting>
  <conditionalFormatting sqref="W7:W44">
    <cfRule type="cellIs" dxfId="2" priority="4" operator="equal">
      <formula>0</formula>
    </cfRule>
  </conditionalFormatting>
  <conditionalFormatting sqref="X7:X44">
    <cfRule type="cellIs" dxfId="1" priority="3" operator="equal">
      <formula>0</formula>
    </cfRule>
  </conditionalFormatting>
  <conditionalFormatting sqref="Y7:Y44">
    <cfRule type="cellIs" dxfId="0" priority="2" operator="equal">
      <formula>0</formula>
    </cfRule>
  </conditionalFormatting>
  <printOptions horizontalCentered="1"/>
  <pageMargins left="0.19685039370078741" right="0" top="0.98425196850393704" bottom="0" header="0.51181102362204722" footer="0.51181102362204722"/>
  <pageSetup paperSize="9" scale="85" pageOrder="overThenDown" orientation="portrait" r:id="rId1"/>
  <headerFooter alignWithMargins="0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3 事業所</vt:lpstr>
      <vt:lpstr>9表 事業所の状況</vt:lpstr>
      <vt:lpstr>10表 事業所数・従業者数の推移(民営)</vt:lpstr>
      <vt:lpstr>11表 産業大分類別事業所数構成比の全国・県比較(民営)</vt:lpstr>
      <vt:lpstr>3‐1 事業所数・従業者数の推移</vt:lpstr>
      <vt:lpstr>3‐2 産業大分類別・事業所数及び従業者数(民営)</vt:lpstr>
      <vt:lpstr>3‐3 産業大分類別・規模別事業所数(民営)</vt:lpstr>
      <vt:lpstr>3‐4 産業大分類別・地区別事業所数及び従業者数(全事業所)</vt:lpstr>
      <vt:lpstr>'10表 事業所数・従業者数の推移(民営)'!Print_Area</vt:lpstr>
      <vt:lpstr>'11表 産業大分類別事業所数構成比の全国・県比較(民営)'!Print_Area</vt:lpstr>
      <vt:lpstr>'3 事業所'!Print_Area</vt:lpstr>
      <vt:lpstr>'3‐1 事業所数・従業者数の推移'!Print_Area</vt:lpstr>
      <vt:lpstr>'3‐2 産業大分類別・事業所数及び従業者数(民営)'!Print_Area</vt:lpstr>
      <vt:lpstr>'3‐3 産業大分類別・規模別事業所数(民営)'!Print_Area</vt:lpstr>
      <vt:lpstr>'3‐4 産業大分類別・地区別事業所数及び従業者数(全事業所)'!Print_Area</vt:lpstr>
      <vt:lpstr>'9表 事業所の状況'!Print_Area</vt:lpstr>
    </vt:vector>
  </TitlesOfParts>
  <Company>総務省統計局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　真友美</dc:creator>
  <cp:lastModifiedBy>髙津戸　香</cp:lastModifiedBy>
  <cp:lastPrinted>2017-03-06T00:11:12Z</cp:lastPrinted>
  <dcterms:created xsi:type="dcterms:W3CDTF">2007-10-23T08:27:10Z</dcterms:created>
  <dcterms:modified xsi:type="dcterms:W3CDTF">2017-06-01T08:31:33Z</dcterms:modified>
</cp:coreProperties>
</file>