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7770" windowHeight="8955"/>
  </bookViews>
  <sheets>
    <sheet name="11 住宅" sheetId="8" r:id="rId1"/>
    <sheet name="22表 家屋棟数と家屋面積の種別割合" sheetId="7" r:id="rId2"/>
    <sheet name="11‐1 市営住宅建設戸数及び管理戸数" sheetId="1" r:id="rId3"/>
    <sheet name="11‐2 所有家屋・棟数及び床面積" sheetId="9" r:id="rId4"/>
    <sheet name="11‐3 家屋種類別・家屋棟数及び床面積" sheetId="6" r:id="rId5"/>
  </sheets>
  <definedNames>
    <definedName name="_xlnm.Print_Area" localSheetId="0">'11 住宅'!$A$1:$G$34</definedName>
    <definedName name="_xlnm.Print_Area" localSheetId="4">'11‐3 家屋種類別・家屋棟数及び床面積'!$A$1:$F$50</definedName>
    <definedName name="_xlnm.Print_Area" localSheetId="1">'22表 家屋棟数と家屋面積の種別割合'!$A$1:$J$66</definedName>
  </definedNames>
  <calcPr calcId="145621"/>
</workbook>
</file>

<file path=xl/calcChain.xml><?xml version="1.0" encoding="utf-8"?>
<calcChain xmlns="http://schemas.openxmlformats.org/spreadsheetml/2006/main">
  <c r="P125" i="7" l="1"/>
  <c r="Q125" i="7"/>
  <c r="P124" i="7"/>
  <c r="Q124" i="7"/>
  <c r="P115" i="7"/>
  <c r="Q115" i="7"/>
  <c r="P116" i="7"/>
  <c r="Q116" i="7"/>
  <c r="P117" i="7"/>
  <c r="Q117" i="7"/>
  <c r="P118" i="7"/>
  <c r="Q118" i="7"/>
  <c r="P119" i="7"/>
  <c r="Q119" i="7"/>
  <c r="P120" i="7"/>
  <c r="Q120" i="7"/>
  <c r="P121" i="7"/>
  <c r="Q121" i="7"/>
  <c r="P122" i="7"/>
  <c r="Q122" i="7"/>
  <c r="P123" i="7"/>
  <c r="Q123" i="7"/>
  <c r="Q114" i="7"/>
  <c r="P114" i="7"/>
  <c r="M119" i="7" s="1"/>
  <c r="P88" i="7"/>
  <c r="P89" i="7"/>
  <c r="P90" i="7"/>
  <c r="P91" i="7"/>
  <c r="P92" i="7"/>
  <c r="P93" i="7"/>
  <c r="P94" i="7"/>
  <c r="P95" i="7"/>
  <c r="P96" i="7"/>
  <c r="P97" i="7"/>
  <c r="P98" i="7"/>
  <c r="P87" i="7"/>
  <c r="M96" i="7" s="1"/>
  <c r="Q88" i="7"/>
  <c r="Q89" i="7"/>
  <c r="Q90" i="7"/>
  <c r="Q91" i="7"/>
  <c r="Q100" i="7" s="1"/>
  <c r="M93" i="7" s="1"/>
  <c r="Q92" i="7"/>
  <c r="Q93" i="7"/>
  <c r="Q94" i="7"/>
  <c r="Q95" i="7"/>
  <c r="Q96" i="7"/>
  <c r="Q97" i="7"/>
  <c r="Q98" i="7"/>
  <c r="Q87" i="7"/>
  <c r="Q127" i="7" l="1"/>
  <c r="M120" i="7" s="1"/>
  <c r="M89" i="7"/>
  <c r="M90" i="7"/>
  <c r="M87" i="7"/>
  <c r="M118" i="7"/>
  <c r="M91" i="7"/>
  <c r="M116" i="7"/>
  <c r="M117" i="7"/>
  <c r="M115" i="7"/>
  <c r="M114" i="7"/>
  <c r="M92" i="7"/>
  <c r="M123" i="7"/>
  <c r="M88" i="7"/>
  <c r="M94" i="7" l="1"/>
  <c r="L89" i="7" s="1"/>
  <c r="M121" i="7"/>
  <c r="L114" i="7" s="1"/>
  <c r="L91" i="7" l="1"/>
  <c r="L96" i="7"/>
  <c r="L87" i="7"/>
  <c r="L88" i="7"/>
  <c r="L90" i="7"/>
  <c r="L92" i="7"/>
  <c r="L93" i="7"/>
  <c r="L120" i="7"/>
  <c r="L119" i="7"/>
  <c r="L118" i="7"/>
  <c r="L123" i="7"/>
  <c r="L116" i="7"/>
  <c r="L115" i="7"/>
  <c r="L117" i="7"/>
  <c r="L121" i="7" l="1"/>
  <c r="L94" i="7"/>
</calcChain>
</file>

<file path=xl/sharedStrings.xml><?xml version="1.0" encoding="utf-8"?>
<sst xmlns="http://schemas.openxmlformats.org/spreadsheetml/2006/main" count="286" uniqueCount="75">
  <si>
    <t>（単位：床面積㎡）</t>
  </si>
  <si>
    <t>（各年1月1日現在）</t>
  </si>
  <si>
    <t>木造家屋</t>
  </si>
  <si>
    <t>非木造家屋</t>
  </si>
  <si>
    <t>棟数</t>
  </si>
  <si>
    <t>床面積</t>
  </si>
  <si>
    <t>専用住宅</t>
  </si>
  <si>
    <t>共同住宅・寄宿舎</t>
  </si>
  <si>
    <t>併用住宅</t>
  </si>
  <si>
    <t>農家・養蚕・漁業者住宅</t>
  </si>
  <si>
    <t>旅館・料亭・待合・ホテル</t>
  </si>
  <si>
    <t>事務所・銀行・店舗</t>
  </si>
  <si>
    <t>劇場・映画館・病院</t>
  </si>
  <si>
    <t>公衆浴場</t>
  </si>
  <si>
    <t>工場・倉庫</t>
  </si>
  <si>
    <t>土蔵</t>
  </si>
  <si>
    <t>付属家</t>
  </si>
  <si>
    <t>総数</t>
  </si>
  <si>
    <t>（2）　床面積（㎡）</t>
  </si>
  <si>
    <t>（1）　棟　数</t>
  </si>
  <si>
    <t>事務所・店舗・百貨店・銀行</t>
  </si>
  <si>
    <t>住宅・アパート</t>
  </si>
  <si>
    <t>病院・ホテル</t>
  </si>
  <si>
    <t>工場・倉庫・市場</t>
  </si>
  <si>
    <t>その他</t>
  </si>
  <si>
    <t xml:space="preserve">- </t>
  </si>
  <si>
    <t>（各年度末現在）</t>
    <rPh sb="1" eb="5">
      <t>カクネンドマツ</t>
    </rPh>
    <rPh sb="5" eb="7">
      <t>ゲンザイ</t>
    </rPh>
    <phoneticPr fontId="2"/>
  </si>
  <si>
    <t>総数</t>
    <rPh sb="0" eb="2">
      <t>ソウスウ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</si>
  <si>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</si>
  <si>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2" eb="4">
      <t>２カイ</t>
    </rPh>
    <phoneticPr fontId="2"/>
  </si>
  <si>
    <t>中層耐火</t>
    <rPh sb="0" eb="2">
      <t>チュウソウ</t>
    </rPh>
    <rPh sb="2" eb="4">
      <t>タイカ</t>
    </rPh>
    <phoneticPr fontId="2"/>
  </si>
  <si>
    <t>特公賃</t>
    <rPh sb="0" eb="1">
      <t>トク</t>
    </rPh>
    <rPh sb="1" eb="2">
      <t>コウ</t>
    </rPh>
    <rPh sb="2" eb="3">
      <t>チン</t>
    </rPh>
    <phoneticPr fontId="2"/>
  </si>
  <si>
    <t>資料：都市建設部調</t>
  </si>
  <si>
    <t>区分</t>
    <rPh sb="0" eb="2">
      <t>クブン</t>
    </rPh>
    <phoneticPr fontId="2"/>
  </si>
  <si>
    <t>年</t>
    <rPh sb="0" eb="1">
      <t>ネン</t>
    </rPh>
    <phoneticPr fontId="2"/>
  </si>
  <si>
    <t>木造</t>
    <rPh sb="0" eb="2">
      <t>モクゾウ</t>
    </rPh>
    <phoneticPr fontId="2"/>
  </si>
  <si>
    <t>高層耐火</t>
    <rPh sb="0" eb="2">
      <t>コウソウ</t>
    </rPh>
    <rPh sb="2" eb="4">
      <t>タイカ</t>
    </rPh>
    <phoneticPr fontId="2"/>
  </si>
  <si>
    <t>平成23年</t>
  </si>
  <si>
    <t>平成24年</t>
  </si>
  <si>
    <t>平成25年</t>
  </si>
  <si>
    <t>平成26年</t>
    <phoneticPr fontId="2"/>
  </si>
  <si>
    <t>棟数</t>
    <rPh sb="0" eb="1">
      <t>トウ</t>
    </rPh>
    <rPh sb="1" eb="2">
      <t>スウ</t>
    </rPh>
    <phoneticPr fontId="2"/>
  </si>
  <si>
    <t>割合</t>
    <rPh sb="0" eb="2">
      <t>ワリアイ</t>
    </rPh>
    <phoneticPr fontId="2"/>
  </si>
  <si>
    <t>その他</t>
    <rPh sb="2" eb="3">
      <t>タ</t>
    </rPh>
    <phoneticPr fontId="2"/>
  </si>
  <si>
    <t>床面積</t>
    <rPh sb="0" eb="1">
      <t>ユカ</t>
    </rPh>
    <rPh sb="1" eb="3">
      <t>メンセキ</t>
    </rPh>
    <phoneticPr fontId="2"/>
  </si>
  <si>
    <t>家屋
棟数</t>
    <phoneticPr fontId="2"/>
  </si>
  <si>
    <t>床面積の
合　　　計</t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</si>
  <si>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１　住　宅</t>
    </r>
    <r>
      <rPr>
        <sz val="24"/>
        <rFont val="Century"/>
        <family val="1"/>
      </rPr>
      <t xml:space="preserve"> </t>
    </r>
    <rPh sb="4" eb="5">
      <t>ジュウ</t>
    </rPh>
    <rPh sb="6" eb="7">
      <t>タク</t>
    </rPh>
    <phoneticPr fontId="2"/>
  </si>
  <si>
    <t>建　　設　　戸　　数</t>
    <rPh sb="0" eb="1">
      <t>ケン</t>
    </rPh>
    <rPh sb="3" eb="4">
      <t>セツ</t>
    </rPh>
    <rPh sb="6" eb="7">
      <t>コ</t>
    </rPh>
    <rPh sb="9" eb="10">
      <t>スウ</t>
    </rPh>
    <phoneticPr fontId="2"/>
  </si>
  <si>
    <t>管　　理　　戸　　数</t>
    <rPh sb="0" eb="1">
      <t>カン</t>
    </rPh>
    <rPh sb="3" eb="4">
      <t>リ</t>
    </rPh>
    <rPh sb="6" eb="7">
      <t>コ</t>
    </rPh>
    <rPh sb="9" eb="10">
      <t>スウ</t>
    </rPh>
    <phoneticPr fontId="2"/>
  </si>
  <si>
    <t>年　　度</t>
    <rPh sb="0" eb="1">
      <t>トシ</t>
    </rPh>
    <rPh sb="3" eb="4">
      <t>ド</t>
    </rPh>
    <phoneticPr fontId="2"/>
  </si>
  <si>
    <t>区　　分</t>
    <rPh sb="0" eb="1">
      <t>ク</t>
    </rPh>
    <rPh sb="3" eb="4">
      <t>フン</t>
    </rPh>
    <phoneticPr fontId="2"/>
  </si>
  <si>
    <r>
      <rPr>
        <sz val="11"/>
        <rFont val="ＭＳ Ｐゴシック"/>
        <family val="3"/>
        <charset val="128"/>
      </rPr>
      <t>木造家屋</t>
    </r>
    <r>
      <rPr>
        <sz val="11"/>
        <rFont val="ＭＳ Ｐ明朝"/>
        <family val="1"/>
        <charset val="128"/>
      </rPr>
      <t xml:space="preserve">
（1）　棟　数</t>
    </r>
    <phoneticPr fontId="2"/>
  </si>
  <si>
    <t>非木造家屋</t>
    <rPh sb="3" eb="5">
      <t>カオク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</si>
  <si>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</si>
  <si>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6">
      <t>ネンド</t>
    </rPh>
    <phoneticPr fontId="2"/>
  </si>
  <si>
    <t>平成23年</t>
    <rPh sb="0" eb="2">
      <t>ヘイセイ</t>
    </rPh>
    <rPh sb="4" eb="5">
      <t>ネン</t>
    </rPh>
    <phoneticPr fontId="2"/>
  </si>
  <si>
    <t>平成27年</t>
  </si>
  <si>
    <t>-</t>
    <phoneticPr fontId="2"/>
  </si>
  <si>
    <t>11-3　　家屋種類別・家屋棟数及び床面積</t>
    <phoneticPr fontId="2"/>
  </si>
  <si>
    <t xml:space="preserve">                 11-2　　所有家屋・棟数及び床面積</t>
    <phoneticPr fontId="2"/>
  </si>
  <si>
    <t>11-1　　市営住宅建設戸数及び管理戸数</t>
    <rPh sb="6" eb="8">
      <t>シエイ</t>
    </rPh>
    <rPh sb="8" eb="10">
      <t>ジュウタク</t>
    </rPh>
    <rPh sb="10" eb="12">
      <t>ケンセツ</t>
    </rPh>
    <rPh sb="12" eb="14">
      <t>コスウ</t>
    </rPh>
    <rPh sb="14" eb="15">
      <t>オヨ</t>
    </rPh>
    <rPh sb="16" eb="18">
      <t>カンリ</t>
    </rPh>
    <rPh sb="18" eb="20">
      <t>コスウ</t>
    </rPh>
    <phoneticPr fontId="2"/>
  </si>
  <si>
    <t>計</t>
    <rPh sb="0" eb="1">
      <t>ケイ</t>
    </rPh>
    <phoneticPr fontId="2"/>
  </si>
  <si>
    <t>平成27年</t>
    <phoneticPr fontId="2"/>
  </si>
  <si>
    <t>平成27年</t>
    <phoneticPr fontId="2"/>
  </si>
  <si>
    <t>H27からゼロになった</t>
    <phoneticPr fontId="2"/>
  </si>
  <si>
    <t>資料：財務部 (税務概要調書)</t>
    <rPh sb="3" eb="5">
      <t>ザイム</t>
    </rPh>
    <phoneticPr fontId="2"/>
  </si>
  <si>
    <t>資料：財務部　(税務概要調書)</t>
    <rPh sb="3" eb="5">
      <t>ザイム</t>
    </rPh>
    <rPh sb="12" eb="14">
      <t>チョウショ</t>
    </rPh>
    <phoneticPr fontId="2"/>
  </si>
  <si>
    <t>※基準の変更により、農家住宅・公衆浴場ゼロ（担当者確認済み）</t>
    <rPh sb="1" eb="3">
      <t>キジュン</t>
    </rPh>
    <rPh sb="4" eb="6">
      <t>ヘンコウ</t>
    </rPh>
    <rPh sb="10" eb="12">
      <t>ノウカ</t>
    </rPh>
    <rPh sb="12" eb="14">
      <t>ジュウタク</t>
    </rPh>
    <rPh sb="15" eb="17">
      <t>コウシュウ</t>
    </rPh>
    <rPh sb="17" eb="19">
      <t>ヨクジョウ</t>
    </rPh>
    <rPh sb="22" eb="25">
      <t>タントウシャ</t>
    </rPh>
    <rPh sb="25" eb="27">
      <t>カクニン</t>
    </rPh>
    <rPh sb="27" eb="28">
      <t>ズ</t>
    </rPh>
    <phoneticPr fontId="2"/>
  </si>
  <si>
    <t>木造家屋</t>
    <rPh sb="0" eb="2">
      <t>モクゾウ</t>
    </rPh>
    <rPh sb="2" eb="4">
      <t>カオク</t>
    </rPh>
    <phoneticPr fontId="2"/>
  </si>
  <si>
    <t>小計</t>
    <rPh sb="0" eb="2">
      <t>ショウケイ</t>
    </rPh>
    <phoneticPr fontId="2"/>
  </si>
  <si>
    <t>非木造家屋</t>
    <rPh sb="0" eb="1">
      <t>ヒ</t>
    </rPh>
    <rPh sb="1" eb="3">
      <t>モクゾウ</t>
    </rPh>
    <rPh sb="3" eb="5">
      <t>カオク</t>
    </rPh>
    <phoneticPr fontId="2"/>
  </si>
  <si>
    <t>木造住宅</t>
    <rPh sb="0" eb="2">
      <t>モクゾウ</t>
    </rPh>
    <rPh sb="2" eb="4">
      <t>ジュウタク</t>
    </rPh>
    <phoneticPr fontId="2"/>
  </si>
  <si>
    <t>非木造住宅</t>
    <rPh sb="0" eb="1">
      <t>ヒ</t>
    </rPh>
    <rPh sb="1" eb="3">
      <t>モクゾウ</t>
    </rPh>
    <rPh sb="3" eb="5">
      <t>ジュウタク</t>
    </rPh>
    <phoneticPr fontId="2"/>
  </si>
  <si>
    <t>22表　家屋棟数と家屋面積の種類別割合</t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</si>
</sst>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#,##0_ ;[Red]\-#,##0\ "/>
    <numFmt numFmtId="179" formatCode="0.0%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name val="ＭＳ Ｐ明朝"/>
      <family val="1"/>
      <charset val="128"/>
    </font>
    <font>
      <sz val="36"/>
      <name val="Times New Roman"/>
      <family val="1"/>
    </font>
    <font>
      <sz val="18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0"/>
      <color theme="0" tint="-0.34998626667073579"/>
      <name val="ＭＳ Ｐ明朝"/>
      <family val="1"/>
      <charset val="128"/>
    </font>
    <font>
      <sz val="10"/>
      <color theme="0" tint="-0.3499862666707357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142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38" fontId="3" fillId="0" borderId="0" xfId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178" fontId="3" fillId="0" borderId="4" xfId="1" applyNumberFormat="1" applyFont="1" applyFill="1" applyBorder="1" applyAlignment="1">
      <alignment vertical="center"/>
    </xf>
    <xf numFmtId="178" fontId="3" fillId="0" borderId="5" xfId="1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6" fillId="0" borderId="7" xfId="0" applyFont="1" applyFill="1" applyBorder="1" applyAlignment="1">
      <alignment horizontal="center" vertical="center" justifyLastLine="1"/>
    </xf>
    <xf numFmtId="0" fontId="6" fillId="0" borderId="6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8" fontId="3" fillId="0" borderId="0" xfId="1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178" fontId="3" fillId="0" borderId="9" xfId="1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12" fillId="0" borderId="6" xfId="0" applyFont="1" applyFill="1" applyBorder="1" applyAlignment="1">
      <alignment horizontal="center" vertical="center"/>
    </xf>
    <xf numFmtId="0" fontId="14" fillId="0" borderId="0" xfId="0" applyFont="1" applyAlignment="1"/>
    <xf numFmtId="0" fontId="0" fillId="0" borderId="0" xfId="0" applyAlignment="1">
      <alignment horizontal="center" vertical="center"/>
    </xf>
    <xf numFmtId="0" fontId="6" fillId="0" borderId="2" xfId="0" applyFont="1" applyFill="1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/>
    </xf>
    <xf numFmtId="179" fontId="0" fillId="0" borderId="2" xfId="0" applyNumberFormat="1" applyBorder="1"/>
    <xf numFmtId="178" fontId="11" fillId="0" borderId="2" xfId="2" applyNumberFormat="1" applyFont="1" applyFill="1" applyBorder="1" applyAlignment="1">
      <alignment vertical="center"/>
    </xf>
    <xf numFmtId="178" fontId="0" fillId="0" borderId="0" xfId="0" applyNumberFormat="1"/>
    <xf numFmtId="178" fontId="11" fillId="0" borderId="5" xfId="2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179" fontId="0" fillId="0" borderId="0" xfId="0" applyNumberFormat="1" applyBorder="1"/>
    <xf numFmtId="178" fontId="11" fillId="0" borderId="0" xfId="2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justifyLastLine="1"/>
    </xf>
    <xf numFmtId="0" fontId="20" fillId="2" borderId="0" xfId="0" applyFont="1" applyFill="1"/>
    <xf numFmtId="0" fontId="16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5" fillId="0" borderId="0" xfId="0" applyFont="1"/>
    <xf numFmtId="0" fontId="19" fillId="0" borderId="0" xfId="0" applyFont="1"/>
    <xf numFmtId="178" fontId="11" fillId="0" borderId="9" xfId="2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7" fontId="11" fillId="0" borderId="8" xfId="0" applyNumberFormat="1" applyFont="1" applyFill="1" applyBorder="1" applyAlignment="1">
      <alignment vertical="center"/>
    </xf>
    <xf numFmtId="177" fontId="11" fillId="0" borderId="5" xfId="0" applyNumberFormat="1" applyFont="1" applyFill="1" applyBorder="1" applyAlignment="1">
      <alignment vertical="center"/>
    </xf>
    <xf numFmtId="177" fontId="11" fillId="0" borderId="9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8" fontId="21" fillId="0" borderId="0" xfId="2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78" fontId="21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78" fontId="11" fillId="0" borderId="6" xfId="2" applyNumberFormat="1" applyFont="1" applyFill="1" applyBorder="1" applyAlignment="1">
      <alignment vertical="center"/>
    </xf>
    <xf numFmtId="178" fontId="11" fillId="0" borderId="11" xfId="2" applyNumberFormat="1" applyFont="1" applyFill="1" applyBorder="1" applyAlignment="1">
      <alignment vertical="center"/>
    </xf>
    <xf numFmtId="178" fontId="11" fillId="0" borderId="5" xfId="2" applyNumberFormat="1" applyFont="1" applyFill="1" applyBorder="1" applyAlignment="1">
      <alignment horizontal="right" vertical="center"/>
    </xf>
    <xf numFmtId="177" fontId="11" fillId="0" borderId="5" xfId="0" applyNumberFormat="1" applyFont="1" applyFill="1" applyBorder="1" applyAlignment="1">
      <alignment horizontal="right" vertical="center"/>
    </xf>
    <xf numFmtId="176" fontId="11" fillId="0" borderId="11" xfId="0" applyNumberFormat="1" applyFont="1" applyFill="1" applyBorder="1" applyAlignment="1">
      <alignment vertical="center"/>
    </xf>
    <xf numFmtId="176" fontId="11" fillId="0" borderId="9" xfId="0" applyNumberFormat="1" applyFont="1" applyFill="1" applyBorder="1" applyAlignment="1">
      <alignment vertical="center"/>
    </xf>
    <xf numFmtId="176" fontId="11" fillId="0" borderId="11" xfId="0" applyNumberFormat="1" applyFont="1" applyFill="1" applyBorder="1" applyAlignment="1">
      <alignment horizontal="right" vertical="center"/>
    </xf>
    <xf numFmtId="176" fontId="11" fillId="0" borderId="9" xfId="0" applyNumberFormat="1" applyFont="1" applyFill="1" applyBorder="1" applyAlignment="1">
      <alignment horizontal="right" vertical="center"/>
    </xf>
    <xf numFmtId="0" fontId="22" fillId="0" borderId="0" xfId="0" applyFont="1"/>
    <xf numFmtId="0" fontId="23" fillId="0" borderId="2" xfId="0" applyFont="1" applyFill="1" applyBorder="1" applyAlignment="1">
      <alignment horizontal="distributed" vertical="center" justifyLastLine="1"/>
    </xf>
    <xf numFmtId="179" fontId="22" fillId="0" borderId="2" xfId="0" applyNumberFormat="1" applyFont="1" applyBorder="1"/>
    <xf numFmtId="178" fontId="24" fillId="0" borderId="3" xfId="2" applyNumberFormat="1" applyFont="1" applyFill="1" applyBorder="1" applyAlignment="1">
      <alignment vertical="center"/>
    </xf>
    <xf numFmtId="0" fontId="25" fillId="0" borderId="0" xfId="0" applyFont="1"/>
    <xf numFmtId="0" fontId="0" fillId="0" borderId="0" xfId="0" applyFill="1"/>
    <xf numFmtId="0" fontId="23" fillId="0" borderId="2" xfId="0" applyFont="1" applyFill="1" applyBorder="1" applyAlignment="1">
      <alignment horizontal="distributed" vertical="center"/>
    </xf>
    <xf numFmtId="179" fontId="22" fillId="0" borderId="2" xfId="0" applyNumberFormat="1" applyFont="1" applyFill="1" applyBorder="1"/>
    <xf numFmtId="178" fontId="24" fillId="0" borderId="2" xfId="2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178" fontId="0" fillId="0" borderId="12" xfId="0" applyNumberFormat="1" applyBorder="1"/>
    <xf numFmtId="0" fontId="22" fillId="0" borderId="0" xfId="0" applyFont="1" applyFill="1"/>
    <xf numFmtId="0" fontId="15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178" fontId="3" fillId="0" borderId="0" xfId="2" applyNumberFormat="1" applyFont="1" applyFill="1" applyBorder="1" applyAlignment="1">
      <alignment vertical="center"/>
    </xf>
    <xf numFmtId="178" fontId="3" fillId="0" borderId="4" xfId="2" applyNumberFormat="1" applyFont="1" applyFill="1" applyBorder="1" applyAlignment="1">
      <alignment vertical="center"/>
    </xf>
    <xf numFmtId="178" fontId="3" fillId="0" borderId="5" xfId="2" applyNumberFormat="1" applyFont="1" applyFill="1" applyBorder="1" applyAlignment="1">
      <alignment vertical="center"/>
    </xf>
    <xf numFmtId="178" fontId="3" fillId="0" borderId="9" xfId="2" applyNumberFormat="1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 justifyLastLine="1"/>
    </xf>
    <xf numFmtId="0" fontId="6" fillId="0" borderId="10" xfId="0" applyFont="1" applyFill="1" applyBorder="1" applyAlignment="1">
      <alignment horizontal="center" vertical="center" justifyLastLine="1"/>
    </xf>
    <xf numFmtId="0" fontId="4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justifyLastLine="1"/>
    </xf>
    <xf numFmtId="0" fontId="6" fillId="0" borderId="12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 justifyLastLine="1"/>
    </xf>
    <xf numFmtId="0" fontId="3" fillId="0" borderId="14" xfId="0" applyFont="1" applyFill="1" applyBorder="1" applyAlignment="1">
      <alignment horizontal="center" vertical="center" justifyLastLine="1"/>
    </xf>
    <xf numFmtId="0" fontId="3" fillId="0" borderId="6" xfId="0" applyFont="1" applyFill="1" applyBorder="1" applyAlignment="1">
      <alignment horizontal="center" vertical="center" justifyLastLine="1"/>
    </xf>
    <xf numFmtId="0" fontId="3" fillId="0" borderId="10" xfId="0" applyFont="1" applyFill="1" applyBorder="1" applyAlignment="1">
      <alignment horizontal="center" vertical="center" justifyLastLine="1"/>
    </xf>
    <xf numFmtId="0" fontId="3" fillId="0" borderId="2" xfId="0" applyFont="1" applyFill="1" applyBorder="1" applyAlignment="1">
      <alignment horizontal="distributed" vertical="center" wrapText="1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3884296201865"/>
          <c:y val="8.1328382915755101E-2"/>
          <c:w val="0.63231380330399556"/>
          <c:h val="0.82897503195318945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pattFill prst="dk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</c:dPt>
          <c:dPt>
            <c:idx val="5"/>
            <c:bubble3D val="0"/>
            <c:spPr>
              <a:ln>
                <a:solidFill>
                  <a:schemeClr val="bg1"/>
                </a:solidFill>
              </a:ln>
            </c:spPr>
          </c:dPt>
          <c:dPt>
            <c:idx val="6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</c:dPt>
          <c:dPt>
            <c:idx val="8"/>
            <c:bubble3D val="0"/>
          </c:dPt>
          <c:dPt>
            <c:idx val="9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bubble3D val="0"/>
            <c:spPr>
              <a:pattFill prst="pct3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1"/>
            <c:bubble3D val="0"/>
            <c:spPr>
              <a:pattFill prst="pct9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2"/>
            <c:bubble3D val="0"/>
          </c:dPt>
          <c:dPt>
            <c:idx val="13"/>
            <c:bubble3D val="0"/>
            <c:spPr>
              <a:pattFill prst="dot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4"/>
            <c:bubble3D val="0"/>
            <c:spPr>
              <a:pattFill prst="nar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5"/>
            <c:bubble3D val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</c:dPt>
          <c:dPt>
            <c:idx val="16"/>
            <c:bubble3D val="0"/>
            <c:spPr>
              <a:pattFill prst="solid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7"/>
            <c:bubble3D val="0"/>
            <c:spPr>
              <a:pattFill prst="smConfetti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2"/>
              <c:layout>
                <c:manualLayout>
                  <c:x val="0.26614453310302782"/>
                  <c:y val="0.1195223745180000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20181291885950758"/>
                  <c:y val="0.1736401931240076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delete val="1"/>
            </c:dLbl>
            <c:dLbl>
              <c:idx val="5"/>
              <c:layout>
                <c:manualLayout>
                  <c:x val="0.20677264095246822"/>
                  <c:y val="0.2300567058747286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486304841893052E-2"/>
                  <c:y val="0.2656904203357856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1245996567324679E-2"/>
                  <c:y val="0.2447699147975347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8"/>
              <c:delete val="1"/>
            </c:dLbl>
            <c:dLbl>
              <c:idx val="9"/>
              <c:layout>
                <c:manualLayout>
                  <c:x val="-0.12568368997982898"/>
                  <c:y val="0.2029289037210331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18937635063489125"/>
                  <c:y val="0.1360521370013933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0.25582097760920031"/>
                  <c:y val="-2.928870775355117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2.0920505538250837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0.19312044222075475"/>
                  <c:y val="-9.230381313604867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5.8968061249707335E-3"/>
                  <c:y val="6.2759869330851863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'22表 家屋棟数と家屋面積の種別割合'!$P$133:$P$150</c:f>
              <c:strCache>
                <c:ptCount val="18"/>
                <c:pt idx="0">
                  <c:v>木造家屋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非木造家屋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'22表 家屋棟数と家屋面積の種別割合'!$Q$133:$Q$150</c:f>
              <c:numCache>
                <c:formatCode>#,##0_ ;[Red]\-#,##0\ </c:formatCode>
                <c:ptCount val="18"/>
                <c:pt idx="1">
                  <c:v>32668</c:v>
                </c:pt>
                <c:pt idx="2">
                  <c:v>833</c:v>
                </c:pt>
                <c:pt idx="3">
                  <c:v>2213</c:v>
                </c:pt>
                <c:pt idx="4">
                  <c:v>0</c:v>
                </c:pt>
                <c:pt idx="5">
                  <c:v>78</c:v>
                </c:pt>
                <c:pt idx="6">
                  <c:v>1202</c:v>
                </c:pt>
                <c:pt idx="7">
                  <c:v>42</c:v>
                </c:pt>
                <c:pt idx="8">
                  <c:v>0</c:v>
                </c:pt>
                <c:pt idx="9">
                  <c:v>1786</c:v>
                </c:pt>
                <c:pt idx="10">
                  <c:v>889</c:v>
                </c:pt>
                <c:pt idx="11">
                  <c:v>11871</c:v>
                </c:pt>
                <c:pt idx="13">
                  <c:v>1355</c:v>
                </c:pt>
                <c:pt idx="14">
                  <c:v>3759</c:v>
                </c:pt>
                <c:pt idx="15">
                  <c:v>78</c:v>
                </c:pt>
                <c:pt idx="16">
                  <c:v>6972</c:v>
                </c:pt>
                <c:pt idx="17">
                  <c:v>4407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  <c:spPr>
              <a:noFill/>
              <a:ln>
                <a:solidFill>
                  <a:schemeClr val="tx1"/>
                </a:solidFill>
              </a:ln>
            </c:spPr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Lbls>
            <c:dLbl>
              <c:idx val="12"/>
              <c:layout/>
              <c:tx>
                <c:rich>
                  <a:bodyPr/>
                  <a:lstStyle/>
                  <a:p>
                    <a:r>
                      <a:rPr lang="ja-JP" altLang="en-US" sz="1100"/>
                      <a:t>非木造家屋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'22表 家屋棟数と家屋面積の種別割合'!$P$133:$P$150</c:f>
              <c:strCache>
                <c:ptCount val="18"/>
                <c:pt idx="0">
                  <c:v>木造家屋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非木造家屋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'22表 家屋棟数と家屋面積の種別割合'!$R$133:$R$150</c:f>
              <c:numCache>
                <c:formatCode>General</c:formatCode>
                <c:ptCount val="18"/>
                <c:pt idx="0" formatCode="#,##0_ ;[Red]\-#,##0\ ">
                  <c:v>51582</c:v>
                </c:pt>
                <c:pt idx="12" formatCode="#,##0_ ;[Red]\-#,##0\ ">
                  <c:v>16571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</c:dPt>
          <c:dPt>
            <c:idx val="1"/>
            <c:bubble3D val="0"/>
            <c:spPr>
              <a:pattFill prst="dk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</c:dPt>
          <c:dPt>
            <c:idx val="5"/>
            <c:bubble3D val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</c:dPt>
          <c:dPt>
            <c:idx val="8"/>
            <c:bubble3D val="0"/>
          </c:dPt>
          <c:dPt>
            <c:idx val="9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bubble3D val="0"/>
            <c:spPr>
              <a:pattFill prst="pct3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1"/>
            <c:bubble3D val="0"/>
            <c:spPr>
              <a:pattFill prst="pct9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2"/>
            <c:bubble3D val="0"/>
          </c:dPt>
          <c:dPt>
            <c:idx val="13"/>
            <c:bubble3D val="0"/>
            <c:spPr>
              <a:pattFill prst="dot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4"/>
            <c:bubble3D val="0"/>
            <c:spPr>
              <a:pattFill prst="nar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5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6"/>
            <c:bubble3D val="0"/>
            <c:spPr>
              <a:pattFill prst="solid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7"/>
            <c:bubble3D val="0"/>
            <c:spPr>
              <a:pattFill prst="dot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2"/>
              <c:layout>
                <c:manualLayout>
                  <c:x val="0.28509537074481806"/>
                  <c:y val="0.1067559230060830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27008787291073177"/>
                  <c:y val="0.1423056315768553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delete val="1"/>
            </c:dLbl>
            <c:dLbl>
              <c:idx val="5"/>
              <c:layout>
                <c:manualLayout>
                  <c:x val="0.22919652311916086"/>
                  <c:y val="0.18625503144933006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.13893608638409202"/>
                  <c:y val="0.22394922134718706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3476662581627355E-2"/>
                  <c:y val="0.2678350932690203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8"/>
              <c:delete val="1"/>
            </c:dLbl>
            <c:dLbl>
              <c:idx val="9"/>
              <c:layout>
                <c:manualLayout>
                  <c:x val="-7.3642964432087635E-2"/>
                  <c:y val="0.24895297563847216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1403134108855244"/>
                  <c:y val="0.23226119484130464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1981521150665792E-3"/>
                  <c:y val="1.1697134892785651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0.23811242203149752"/>
                  <c:y val="0.14220724463002729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0.21106362773029441"/>
                  <c:y val="7.532621589561099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0.21106362773029441"/>
                  <c:y val="3.5570713061816264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2.8644349477682809E-2"/>
                  <c:y val="-3.557071306181623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1.5075973409306687E-2"/>
                  <c:y val="-0.23434822723078949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'22表 家屋棟数と家屋面積の種別割合'!$O$153:$O$170</c:f>
              <c:strCache>
                <c:ptCount val="18"/>
                <c:pt idx="0">
                  <c:v>木造住宅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非木造住宅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'22表 家屋棟数と家屋面積の種別割合'!$P$153:$P$170</c:f>
              <c:numCache>
                <c:formatCode>#,##0_);[Red]\(#,##0\)</c:formatCode>
                <c:ptCount val="18"/>
                <c:pt idx="1">
                  <c:v>3413977</c:v>
                </c:pt>
                <c:pt idx="2">
                  <c:v>167220</c:v>
                </c:pt>
                <c:pt idx="3">
                  <c:v>248880</c:v>
                </c:pt>
                <c:pt idx="4">
                  <c:v>0</c:v>
                </c:pt>
                <c:pt idx="5">
                  <c:v>4936</c:v>
                </c:pt>
                <c:pt idx="6">
                  <c:v>87807</c:v>
                </c:pt>
                <c:pt idx="7">
                  <c:v>5960</c:v>
                </c:pt>
                <c:pt idx="8">
                  <c:v>0</c:v>
                </c:pt>
                <c:pt idx="9">
                  <c:v>120892</c:v>
                </c:pt>
                <c:pt idx="10">
                  <c:v>36108</c:v>
                </c:pt>
                <c:pt idx="11">
                  <c:v>388664</c:v>
                </c:pt>
                <c:pt idx="13" formatCode="#,##0_ ;[Red]\-#,##0\ ">
                  <c:v>456795</c:v>
                </c:pt>
                <c:pt idx="14" formatCode="#,##0_ ;[Red]\-#,##0\ ">
                  <c:v>665499</c:v>
                </c:pt>
                <c:pt idx="15" formatCode="#,##0_ ;[Red]\-#,##0\ ">
                  <c:v>73333</c:v>
                </c:pt>
                <c:pt idx="16" formatCode="#,##0_ ;[Red]\-#,##0\ ">
                  <c:v>2010648</c:v>
                </c:pt>
                <c:pt idx="17" formatCode="#,##0_ ;[Red]\-#,##0\ ">
                  <c:v>297031</c:v>
                </c:pt>
              </c:numCache>
            </c:numRef>
          </c:val>
        </c:ser>
        <c:ser>
          <c:idx val="1"/>
          <c:order val="1"/>
          <c:spPr>
            <a:noFill/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'22表 家屋棟数と家屋面積の種別割合'!$O$153:$O$170</c:f>
              <c:strCache>
                <c:ptCount val="18"/>
                <c:pt idx="0">
                  <c:v>木造住宅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非木造住宅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'22表 家屋棟数と家屋面積の種別割合'!$Q$153:$Q$170</c:f>
              <c:numCache>
                <c:formatCode>General</c:formatCode>
                <c:ptCount val="18"/>
                <c:pt idx="0" formatCode="#,##0_);[Red]\(#,##0\)">
                  <c:v>4474444</c:v>
                </c:pt>
                <c:pt idx="12" formatCode="#,##0_ ;[Red]\-#,##0\ ">
                  <c:v>3503306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342900</xdr:rowOff>
    </xdr:from>
    <xdr:to>
      <xdr:col>9</xdr:col>
      <xdr:colOff>514350</xdr:colOff>
      <xdr:row>32</xdr:row>
      <xdr:rowOff>133350</xdr:rowOff>
    </xdr:to>
    <xdr:grpSp>
      <xdr:nvGrpSpPr>
        <xdr:cNvPr id="1678" name="グループ化 1092"/>
        <xdr:cNvGrpSpPr>
          <a:grpSpLocks/>
        </xdr:cNvGrpSpPr>
      </xdr:nvGrpSpPr>
      <xdr:grpSpPr bwMode="auto">
        <a:xfrm>
          <a:off x="171450" y="342900"/>
          <a:ext cx="8407400" cy="5743575"/>
          <a:chOff x="0" y="6662199"/>
          <a:chExt cx="8614833" cy="6070599"/>
        </a:xfrm>
      </xdr:grpSpPr>
      <xdr:graphicFrame macro="">
        <xdr:nvGraphicFramePr>
          <xdr:cNvPr id="1695" name="グラフ 3"/>
          <xdr:cNvGraphicFramePr>
            <a:graphicFrameLocks/>
          </xdr:cNvGraphicFramePr>
        </xdr:nvGraphicFramePr>
        <xdr:xfrm>
          <a:off x="0" y="6662199"/>
          <a:ext cx="8614833" cy="60705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7" name="直線コネクタ 6"/>
          <xdr:cNvCxnSpPr/>
        </xdr:nvCxnSpPr>
        <xdr:spPr>
          <a:xfrm>
            <a:off x="4482832" y="11092096"/>
            <a:ext cx="1676189" cy="51272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4814171" y="11676596"/>
            <a:ext cx="867330" cy="28712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4219709" y="11143368"/>
            <a:ext cx="613953" cy="54348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3966331" y="11163876"/>
            <a:ext cx="146179" cy="112798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 flipH="1">
            <a:off x="2835878" y="11122859"/>
            <a:ext cx="896566" cy="77933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 flipH="1">
            <a:off x="3615501" y="11317692"/>
            <a:ext cx="224142" cy="88187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4063784" y="11338201"/>
            <a:ext cx="331340" cy="717807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 flipH="1">
            <a:off x="2338869" y="11010060"/>
            <a:ext cx="1227906" cy="49221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4385379" y="12045754"/>
            <a:ext cx="711406" cy="23585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/>
          <xdr:cNvCxnSpPr/>
        </xdr:nvCxnSpPr>
        <xdr:spPr>
          <a:xfrm flipH="1" flipV="1">
            <a:off x="1666444" y="9369358"/>
            <a:ext cx="945293" cy="11279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/>
          <xdr:cNvCxnSpPr/>
        </xdr:nvCxnSpPr>
        <xdr:spPr>
          <a:xfrm flipH="1" flipV="1">
            <a:off x="1900331" y="8518244"/>
            <a:ext cx="877076" cy="297377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54429</xdr:colOff>
      <xdr:row>34</xdr:row>
      <xdr:rowOff>85663</xdr:rowOff>
    </xdr:from>
    <xdr:to>
      <xdr:col>9</xdr:col>
      <xdr:colOff>646018</xdr:colOff>
      <xdr:row>65</xdr:row>
      <xdr:rowOff>17624</xdr:rowOff>
    </xdr:to>
    <xdr:grpSp>
      <xdr:nvGrpSpPr>
        <xdr:cNvPr id="1679" name="グループ化 63"/>
        <xdr:cNvGrpSpPr>
          <a:grpSpLocks/>
        </xdr:cNvGrpSpPr>
      </xdr:nvGrpSpPr>
      <xdr:grpSpPr bwMode="auto">
        <a:xfrm>
          <a:off x="54429" y="6388038"/>
          <a:ext cx="8656089" cy="5758086"/>
          <a:chOff x="2691125" y="15674724"/>
          <a:chExt cx="8454427" cy="6053725"/>
        </a:xfrm>
      </xdr:grpSpPr>
      <xdr:graphicFrame macro="">
        <xdr:nvGraphicFramePr>
          <xdr:cNvPr id="1682" name="グラフ 1095"/>
          <xdr:cNvGraphicFramePr>
            <a:graphicFrameLocks/>
          </xdr:cNvGraphicFramePr>
        </xdr:nvGraphicFramePr>
        <xdr:xfrm>
          <a:off x="2691125" y="15674724"/>
          <a:ext cx="8454427" cy="60537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52" name="直線コネクタ 51"/>
          <xdr:cNvCxnSpPr/>
        </xdr:nvCxnSpPr>
        <xdr:spPr>
          <a:xfrm>
            <a:off x="8266839" y="20712631"/>
            <a:ext cx="899000" cy="8236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直線コネクタ 52"/>
          <xdr:cNvCxnSpPr/>
        </xdr:nvCxnSpPr>
        <xdr:spPr>
          <a:xfrm>
            <a:off x="7530424" y="20245904"/>
            <a:ext cx="1721490" cy="27454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直線コネクタ 53"/>
          <xdr:cNvCxnSpPr/>
        </xdr:nvCxnSpPr>
        <xdr:spPr>
          <a:xfrm>
            <a:off x="7272200" y="20328268"/>
            <a:ext cx="994638" cy="38436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直線コネクタ 55"/>
          <xdr:cNvCxnSpPr/>
        </xdr:nvCxnSpPr>
        <xdr:spPr>
          <a:xfrm>
            <a:off x="7157434" y="20396904"/>
            <a:ext cx="1109404" cy="64518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直線コネクタ 56"/>
          <xdr:cNvCxnSpPr/>
        </xdr:nvCxnSpPr>
        <xdr:spPr>
          <a:xfrm>
            <a:off x="7052232" y="20369450"/>
            <a:ext cx="707724" cy="85109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直線コネクタ 57"/>
          <xdr:cNvCxnSpPr/>
        </xdr:nvCxnSpPr>
        <xdr:spPr>
          <a:xfrm>
            <a:off x="7004413" y="20410631"/>
            <a:ext cx="47819" cy="108445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直線コネクタ 58"/>
          <xdr:cNvCxnSpPr/>
        </xdr:nvCxnSpPr>
        <xdr:spPr>
          <a:xfrm flipV="1">
            <a:off x="5091647" y="19998813"/>
            <a:ext cx="908564" cy="59027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直線コネクタ 59"/>
          <xdr:cNvCxnSpPr/>
        </xdr:nvCxnSpPr>
        <xdr:spPr>
          <a:xfrm>
            <a:off x="6660115" y="16113997"/>
            <a:ext cx="66947" cy="100209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直線コネクタ 60"/>
          <xdr:cNvCxnSpPr/>
        </xdr:nvCxnSpPr>
        <xdr:spPr>
          <a:xfrm flipH="1">
            <a:off x="5828062" y="20396904"/>
            <a:ext cx="975511" cy="85109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直線コネクタ 61"/>
          <xdr:cNvCxnSpPr/>
        </xdr:nvCxnSpPr>
        <xdr:spPr>
          <a:xfrm flipH="1">
            <a:off x="6459275" y="20383177"/>
            <a:ext cx="420809" cy="960909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直線コネクタ 85"/>
          <xdr:cNvCxnSpPr/>
        </xdr:nvCxnSpPr>
        <xdr:spPr>
          <a:xfrm flipV="1">
            <a:off x="4278721" y="19161450"/>
            <a:ext cx="1023330" cy="9609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直線コネクタ 86"/>
          <xdr:cNvCxnSpPr/>
        </xdr:nvCxnSpPr>
        <xdr:spPr>
          <a:xfrm flipV="1">
            <a:off x="4450870" y="19559541"/>
            <a:ext cx="1195479" cy="23336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1</xdr:row>
      <xdr:rowOff>83344</xdr:rowOff>
    </xdr:from>
    <xdr:to>
      <xdr:col>1</xdr:col>
      <xdr:colOff>95250</xdr:colOff>
      <xdr:row>3</xdr:row>
      <xdr:rowOff>35719</xdr:rowOff>
    </xdr:to>
    <xdr:sp macro="" textlink="">
      <xdr:nvSpPr>
        <xdr:cNvPr id="65" name="テキスト ボックス 64"/>
        <xdr:cNvSpPr txBox="1"/>
      </xdr:nvSpPr>
      <xdr:spPr>
        <a:xfrm>
          <a:off x="0" y="666750"/>
          <a:ext cx="1428750" cy="464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家屋棟数</a:t>
          </a:r>
        </a:p>
      </xdr:txBody>
    </xdr:sp>
    <xdr:clientData/>
  </xdr:twoCellAnchor>
  <xdr:twoCellAnchor>
    <xdr:from>
      <xdr:col>0</xdr:col>
      <xdr:colOff>0</xdr:colOff>
      <xdr:row>35</xdr:row>
      <xdr:rowOff>55828</xdr:rowOff>
    </xdr:from>
    <xdr:to>
      <xdr:col>1</xdr:col>
      <xdr:colOff>95250</xdr:colOff>
      <xdr:row>37</xdr:row>
      <xdr:rowOff>43922</xdr:rowOff>
    </xdr:to>
    <xdr:sp macro="" textlink="">
      <xdr:nvSpPr>
        <xdr:cNvPr id="103" name="テキスト ボックス 102"/>
        <xdr:cNvSpPr txBox="1"/>
      </xdr:nvSpPr>
      <xdr:spPr>
        <a:xfrm>
          <a:off x="0" y="6770953"/>
          <a:ext cx="1428750" cy="464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家屋面積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6"/>
  <sheetViews>
    <sheetView tabSelected="1" view="pageBreakPreview" zoomScale="60" zoomScaleNormal="100" workbookViewId="0"/>
  </sheetViews>
  <sheetFormatPr defaultRowHeight="13.5" x14ac:dyDescent="0.15"/>
  <cols>
    <col min="1" max="1" width="6.75" customWidth="1"/>
    <col min="2" max="2" width="9.25" customWidth="1"/>
    <col min="3" max="3" width="1.75" customWidth="1"/>
    <col min="4" max="4" width="30.5" customWidth="1"/>
    <col min="5" max="5" width="14.5" customWidth="1"/>
    <col min="7" max="7" width="16.875" customWidth="1"/>
  </cols>
  <sheetData>
    <row r="6" spans="1:12" ht="30" x14ac:dyDescent="0.15">
      <c r="A6" s="67"/>
      <c r="B6" s="67"/>
      <c r="C6" s="67"/>
      <c r="D6" s="67"/>
      <c r="E6" s="67"/>
      <c r="F6" s="68" t="s">
        <v>47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69"/>
      <c r="C15" s="70"/>
      <c r="D15" s="71"/>
      <c r="E15" s="72"/>
      <c r="F15" s="73"/>
      <c r="H15" s="72"/>
      <c r="I15" s="73"/>
      <c r="K15" s="73"/>
    </row>
    <row r="16" spans="1:12" ht="19.149999999999999" customHeight="1" x14ac:dyDescent="0.15">
      <c r="B16" s="69"/>
      <c r="C16" s="70"/>
      <c r="D16" s="71"/>
      <c r="E16" s="72"/>
      <c r="F16" s="73"/>
      <c r="I16" s="72"/>
      <c r="J16" s="73"/>
      <c r="K16" s="72"/>
      <c r="L16" s="73"/>
    </row>
    <row r="17" spans="2:12" ht="19.149999999999999" customHeight="1" x14ac:dyDescent="0.25">
      <c r="B17" s="69"/>
      <c r="C17" s="70"/>
      <c r="D17" s="71"/>
      <c r="E17" s="72"/>
      <c r="F17" s="73"/>
      <c r="I17" s="74"/>
      <c r="J17" s="75"/>
      <c r="K17" s="72"/>
      <c r="L17" s="73"/>
    </row>
    <row r="18" spans="2:12" ht="19.149999999999999" customHeight="1" x14ac:dyDescent="0.15">
      <c r="B18" s="69"/>
      <c r="C18" s="70"/>
      <c r="D18" s="72"/>
      <c r="E18" s="72"/>
      <c r="F18" s="73"/>
      <c r="K18" s="72"/>
      <c r="L18" s="73"/>
    </row>
    <row r="19" spans="2:12" ht="19.149999999999999" customHeight="1" x14ac:dyDescent="0.15">
      <c r="B19" s="69"/>
      <c r="C19" s="70"/>
      <c r="D19" s="72"/>
      <c r="E19" s="72"/>
      <c r="F19" s="73"/>
      <c r="K19" s="72"/>
    </row>
    <row r="20" spans="2:12" ht="19.149999999999999" customHeight="1" x14ac:dyDescent="0.15">
      <c r="B20" s="69"/>
      <c r="C20" s="70"/>
      <c r="D20" s="72"/>
      <c r="E20" s="72"/>
      <c r="F20" s="73"/>
      <c r="K20" s="72"/>
      <c r="L20" s="73"/>
    </row>
    <row r="21" spans="2:12" ht="19.149999999999999" customHeight="1" x14ac:dyDescent="0.15">
      <c r="B21" s="69"/>
      <c r="C21" s="70"/>
      <c r="D21" s="72"/>
      <c r="E21" s="72"/>
      <c r="F21" s="73"/>
      <c r="K21" s="72"/>
    </row>
    <row r="22" spans="2:12" ht="19.149999999999999" customHeight="1" x14ac:dyDescent="0.15">
      <c r="B22" s="69"/>
      <c r="C22" s="70"/>
      <c r="D22" s="72"/>
      <c r="E22" s="72"/>
      <c r="F22" s="73"/>
      <c r="K22" s="72"/>
      <c r="L22" s="73"/>
    </row>
    <row r="23" spans="2:12" ht="19.149999999999999" customHeight="1" x14ac:dyDescent="0.15">
      <c r="B23" s="69"/>
      <c r="D23" s="72"/>
      <c r="E23" s="72"/>
      <c r="F23" s="73"/>
      <c r="K23" s="72"/>
      <c r="L23" s="73"/>
    </row>
    <row r="24" spans="2:12" x14ac:dyDescent="0.15">
      <c r="B24" s="69"/>
      <c r="D24" s="72"/>
      <c r="E24" s="72"/>
      <c r="F24" s="73"/>
      <c r="K24" s="72"/>
      <c r="L24" s="73"/>
    </row>
    <row r="25" spans="2:12" x14ac:dyDescent="0.15">
      <c r="B25" s="69"/>
      <c r="D25" s="72"/>
      <c r="E25" s="72"/>
      <c r="F25" s="73"/>
      <c r="K25" s="72"/>
      <c r="L25" s="73"/>
    </row>
    <row r="26" spans="2:12" x14ac:dyDescent="0.15">
      <c r="B26" s="69"/>
      <c r="D26" s="72"/>
      <c r="E26" s="72"/>
      <c r="F26" s="73"/>
      <c r="K26" s="72"/>
      <c r="L26" s="73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1"/>
  <sheetViews>
    <sheetView view="pageBreakPreview" zoomScale="60" zoomScaleNormal="90" workbookViewId="0">
      <selection sqref="A1:J1"/>
    </sheetView>
  </sheetViews>
  <sheetFormatPr defaultRowHeight="13.5" x14ac:dyDescent="0.15"/>
  <cols>
    <col min="1" max="1" width="17.5" customWidth="1"/>
    <col min="2" max="2" width="16.5" customWidth="1"/>
    <col min="3" max="3" width="17" customWidth="1"/>
    <col min="4" max="4" width="10" bestFit="1" customWidth="1"/>
  </cols>
  <sheetData>
    <row r="1" spans="1:10" ht="28.5" x14ac:dyDescent="0.15">
      <c r="A1" s="119" t="s">
        <v>74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3.5" customHeight="1" x14ac:dyDescent="0.15">
      <c r="B2" s="109"/>
      <c r="C2" s="109"/>
      <c r="D2" s="109"/>
      <c r="E2" s="109"/>
      <c r="F2" s="109"/>
      <c r="G2" s="109"/>
    </row>
    <row r="3" spans="1:10" ht="27" customHeight="1" x14ac:dyDescent="0.15">
      <c r="A3" s="109"/>
      <c r="B3" s="109"/>
      <c r="C3" s="109"/>
      <c r="D3" s="109"/>
      <c r="E3" s="109"/>
      <c r="F3" s="109"/>
      <c r="G3" s="109"/>
    </row>
    <row r="4" spans="1:10" x14ac:dyDescent="0.15">
      <c r="A4" s="54"/>
      <c r="B4" s="54"/>
      <c r="C4" s="54"/>
      <c r="D4" s="54"/>
      <c r="E4" s="54"/>
      <c r="F4" s="54"/>
      <c r="G4" s="54"/>
    </row>
    <row r="15" spans="1:10" x14ac:dyDescent="0.15">
      <c r="J15" s="108"/>
    </row>
    <row r="36" spans="10:10" x14ac:dyDescent="0.15">
      <c r="J36" s="101"/>
    </row>
    <row r="63" spans="11:14" ht="45.75" x14ac:dyDescent="0.65">
      <c r="K63" s="53"/>
      <c r="L63" s="53"/>
      <c r="M63" s="53"/>
      <c r="N63" s="53"/>
    </row>
    <row r="84" spans="4:18" ht="27" x14ac:dyDescent="0.15">
      <c r="D84" s="31" t="s">
        <v>52</v>
      </c>
      <c r="E84" s="52" t="s">
        <v>1</v>
      </c>
    </row>
    <row r="85" spans="4:18" x14ac:dyDescent="0.15">
      <c r="D85" s="30" t="s">
        <v>51</v>
      </c>
      <c r="E85" s="34" t="s">
        <v>57</v>
      </c>
      <c r="K85" t="s">
        <v>41</v>
      </c>
    </row>
    <row r="86" spans="4:18" x14ac:dyDescent="0.15">
      <c r="D86" s="14" t="s">
        <v>6</v>
      </c>
      <c r="E86" s="62">
        <v>32668</v>
      </c>
      <c r="K86" s="55" t="s">
        <v>33</v>
      </c>
      <c r="L86" s="83" t="s">
        <v>42</v>
      </c>
      <c r="M86" s="57" t="s">
        <v>63</v>
      </c>
    </row>
    <row r="87" spans="4:18" ht="24" x14ac:dyDescent="0.15">
      <c r="D87" s="14" t="s">
        <v>7</v>
      </c>
      <c r="E87" s="62">
        <v>833</v>
      </c>
      <c r="K87" s="58" t="s">
        <v>6</v>
      </c>
      <c r="L87" s="59">
        <f t="shared" ref="L87:L93" si="0">M87/$M$94</f>
        <v>0.63332170136869448</v>
      </c>
      <c r="M87" s="60">
        <f t="shared" ref="M87:M92" si="1">SUMIF($P$87:$P$97,K87,$Q$87:$Q$97)</f>
        <v>32668</v>
      </c>
      <c r="P87" t="str">
        <f>'11‐3 家屋種類別・家屋棟数及び床面積'!A4</f>
        <v>専用住宅</v>
      </c>
      <c r="Q87">
        <f>'11‐3 家屋種類別・家屋棟数及び床面積'!F4</f>
        <v>32668</v>
      </c>
    </row>
    <row r="88" spans="4:18" x14ac:dyDescent="0.15">
      <c r="D88" s="14" t="s">
        <v>8</v>
      </c>
      <c r="E88" s="62">
        <v>2213</v>
      </c>
      <c r="K88" s="58" t="s">
        <v>16</v>
      </c>
      <c r="L88" s="59">
        <f t="shared" si="0"/>
        <v>0.23013842037920204</v>
      </c>
      <c r="M88" s="60">
        <f t="shared" si="1"/>
        <v>11871</v>
      </c>
      <c r="P88" t="str">
        <f>'11‐3 家屋種類別・家屋棟数及び床面積'!A5</f>
        <v>共同住宅・寄宿舎</v>
      </c>
      <c r="Q88">
        <f>'11‐3 家屋種類別・家屋棟数及び床面積'!F5</f>
        <v>833</v>
      </c>
      <c r="R88" t="s">
        <v>43</v>
      </c>
    </row>
    <row r="89" spans="4:18" ht="24" x14ac:dyDescent="0.15">
      <c r="D89" s="14" t="s">
        <v>9</v>
      </c>
      <c r="E89" s="91" t="s">
        <v>58</v>
      </c>
      <c r="K89" s="58" t="s">
        <v>8</v>
      </c>
      <c r="L89" s="59">
        <f t="shared" si="0"/>
        <v>4.2902562909542086E-2</v>
      </c>
      <c r="M89" s="60">
        <f t="shared" si="1"/>
        <v>2213</v>
      </c>
      <c r="P89" t="str">
        <f>'11‐3 家屋種類別・家屋棟数及び床面積'!A6</f>
        <v>併用住宅</v>
      </c>
      <c r="Q89">
        <f>'11‐3 家屋種類別・家屋棟数及び床面積'!F6</f>
        <v>2213</v>
      </c>
    </row>
    <row r="90" spans="4:18" ht="24" x14ac:dyDescent="0.15">
      <c r="D90" s="14" t="s">
        <v>10</v>
      </c>
      <c r="E90" s="62">
        <v>78</v>
      </c>
      <c r="K90" s="58" t="s">
        <v>14</v>
      </c>
      <c r="L90" s="59">
        <f t="shared" si="0"/>
        <v>3.4624481408243188E-2</v>
      </c>
      <c r="M90" s="60">
        <f t="shared" si="1"/>
        <v>1786</v>
      </c>
      <c r="P90" t="str">
        <f>'11‐3 家屋種類別・家屋棟数及び床面積'!A7</f>
        <v>農家・養蚕・漁業者住宅</v>
      </c>
      <c r="Q90" t="str">
        <f>'11‐3 家屋種類別・家屋棟数及び床面積'!F7</f>
        <v>-</v>
      </c>
    </row>
    <row r="91" spans="4:18" ht="24" x14ac:dyDescent="0.15">
      <c r="D91" s="14" t="s">
        <v>11</v>
      </c>
      <c r="E91" s="62">
        <v>1202</v>
      </c>
      <c r="K91" s="58" t="s">
        <v>11</v>
      </c>
      <c r="L91" s="59">
        <f>M91/$M$94</f>
        <v>2.3302702493117753E-2</v>
      </c>
      <c r="M91" s="60">
        <f t="shared" si="1"/>
        <v>1202</v>
      </c>
      <c r="P91" t="str">
        <f>'11‐3 家屋種類別・家屋棟数及び床面積'!A8</f>
        <v>旅館・料亭・待合・ホテル</v>
      </c>
      <c r="Q91">
        <f>'11‐3 家屋種類別・家屋棟数及び床面積'!F8</f>
        <v>78</v>
      </c>
      <c r="R91" t="s">
        <v>43</v>
      </c>
    </row>
    <row r="92" spans="4:18" ht="24" x14ac:dyDescent="0.15">
      <c r="D92" s="14" t="s">
        <v>12</v>
      </c>
      <c r="E92" s="62">
        <v>42</v>
      </c>
      <c r="K92" s="58" t="s">
        <v>15</v>
      </c>
      <c r="L92" s="59">
        <f t="shared" si="0"/>
        <v>1.7234694273196075E-2</v>
      </c>
      <c r="M92" s="60">
        <f t="shared" si="1"/>
        <v>889</v>
      </c>
      <c r="P92" t="str">
        <f>'11‐3 家屋種類別・家屋棟数及び床面積'!A9</f>
        <v>事務所・銀行・店舗</v>
      </c>
      <c r="Q92">
        <f>'11‐3 家屋種類別・家屋棟数及び床面積'!F9</f>
        <v>1202</v>
      </c>
    </row>
    <row r="93" spans="4:18" x14ac:dyDescent="0.15">
      <c r="D93" s="14" t="s">
        <v>13</v>
      </c>
      <c r="E93" s="91" t="s">
        <v>58</v>
      </c>
      <c r="K93" s="58" t="s">
        <v>43</v>
      </c>
      <c r="L93" s="59">
        <f t="shared" si="0"/>
        <v>1.8475437168004344E-2</v>
      </c>
      <c r="M93" s="60">
        <f>Q100</f>
        <v>953</v>
      </c>
      <c r="N93" s="61"/>
      <c r="P93" t="str">
        <f>'11‐3 家屋種類別・家屋棟数及び床面積'!A10</f>
        <v>劇場・映画館・病院</v>
      </c>
      <c r="Q93">
        <f>'11‐3 家屋種類別・家屋棟数及び床面積'!F10</f>
        <v>42</v>
      </c>
      <c r="R93" t="s">
        <v>43</v>
      </c>
    </row>
    <row r="94" spans="4:18" x14ac:dyDescent="0.15">
      <c r="D94" s="14" t="s">
        <v>14</v>
      </c>
      <c r="E94" s="62">
        <v>1786</v>
      </c>
      <c r="K94" s="98" t="s">
        <v>17</v>
      </c>
      <c r="L94" s="99">
        <f>SUM(L87:L93)</f>
        <v>1</v>
      </c>
      <c r="M94" s="100">
        <f>SUM(M87:M93)</f>
        <v>51582</v>
      </c>
      <c r="N94" s="61"/>
      <c r="P94" t="str">
        <f>'11‐3 家屋種類別・家屋棟数及び床面積'!A11</f>
        <v>公衆浴場</v>
      </c>
      <c r="Q94" t="str">
        <f>'11‐3 家屋種類別・家屋棟数及び床面積'!F11</f>
        <v>-</v>
      </c>
      <c r="R94" t="s">
        <v>43</v>
      </c>
    </row>
    <row r="95" spans="4:18" x14ac:dyDescent="0.15">
      <c r="D95" s="14" t="s">
        <v>15</v>
      </c>
      <c r="E95" s="62">
        <v>889</v>
      </c>
      <c r="K95" s="63"/>
      <c r="L95" s="64"/>
      <c r="M95" s="85"/>
      <c r="N95" s="62"/>
      <c r="P95" t="str">
        <f>'11‐3 家屋種類別・家屋棟数及び床面積'!A12</f>
        <v>工場・倉庫</v>
      </c>
      <c r="Q95">
        <f>'11‐3 家屋種類別・家屋棟数及び床面積'!F12</f>
        <v>1786</v>
      </c>
    </row>
    <row r="96" spans="4:18" ht="24" x14ac:dyDescent="0.15">
      <c r="D96" s="14" t="s">
        <v>16</v>
      </c>
      <c r="E96" s="62">
        <v>11871</v>
      </c>
      <c r="K96" s="103" t="s">
        <v>9</v>
      </c>
      <c r="L96" s="104">
        <f>M96/$M$94</f>
        <v>0</v>
      </c>
      <c r="M96" s="105">
        <f>SUMIF($P$87:$P$97,K96,$Q$87:$Q$97)</f>
        <v>0</v>
      </c>
      <c r="P96" t="str">
        <f>'11‐3 家屋種類別・家屋棟数及び床面積'!A13</f>
        <v>土蔵</v>
      </c>
      <c r="Q96">
        <f>'11‐3 家屋種類別・家屋棟数及び床面積'!F13</f>
        <v>889</v>
      </c>
    </row>
    <row r="97" spans="4:19" x14ac:dyDescent="0.15">
      <c r="D97" s="51" t="s">
        <v>17</v>
      </c>
      <c r="E97" s="76">
        <v>51582</v>
      </c>
      <c r="K97" s="106" t="s">
        <v>65</v>
      </c>
      <c r="P97" t="str">
        <f>'11‐3 家屋種類別・家屋棟数及び床面積'!A14</f>
        <v>付属家</v>
      </c>
      <c r="Q97">
        <f>'11‐3 家屋種類別・家屋棟数及び床面積'!F14</f>
        <v>11871</v>
      </c>
    </row>
    <row r="98" spans="4:19" x14ac:dyDescent="0.15">
      <c r="D98" s="17"/>
      <c r="E98" s="77"/>
      <c r="P98" s="97" t="str">
        <f>'11‐3 家屋種類別・家屋棟数及び床面積'!A15</f>
        <v>総数</v>
      </c>
      <c r="Q98" s="97">
        <f>'11‐3 家屋種類別・家屋棟数及び床面積'!F15</f>
        <v>51582</v>
      </c>
    </row>
    <row r="100" spans="4:19" x14ac:dyDescent="0.15">
      <c r="Q100">
        <f>SUMIF($R$87:$R$97,R100,$Q$87:$Q$97)</f>
        <v>953</v>
      </c>
      <c r="R100" t="s">
        <v>43</v>
      </c>
      <c r="S100" t="s">
        <v>62</v>
      </c>
    </row>
    <row r="112" spans="4:19" x14ac:dyDescent="0.15">
      <c r="K112" s="66" t="s">
        <v>44</v>
      </c>
    </row>
    <row r="113" spans="4:19" x14ac:dyDescent="0.15">
      <c r="D113" s="17"/>
      <c r="E113" s="82"/>
      <c r="K113" s="55" t="s">
        <v>33</v>
      </c>
      <c r="L113" s="56" t="s">
        <v>42</v>
      </c>
      <c r="M113" s="57" t="s">
        <v>64</v>
      </c>
    </row>
    <row r="114" spans="4:19" x14ac:dyDescent="0.15">
      <c r="K114" s="58" t="s">
        <v>6</v>
      </c>
      <c r="L114" s="59">
        <f t="shared" ref="L114:L120" si="2">M114/$M$121</f>
        <v>0.76299468716113106</v>
      </c>
      <c r="M114" s="60">
        <f t="shared" ref="M114:M119" si="3">SUMIF($P$114:$P$124,K114,$Q$114:$Q$124)</f>
        <v>3413977</v>
      </c>
      <c r="P114" s="102" t="str">
        <f>'11‐3 家屋種類別・家屋棟数及び床面積'!A19</f>
        <v>専用住宅</v>
      </c>
      <c r="Q114">
        <f>'11‐3 家屋種類別・家屋棟数及び床面積'!F19</f>
        <v>3413977</v>
      </c>
    </row>
    <row r="115" spans="4:19" x14ac:dyDescent="0.15">
      <c r="K115" s="58" t="s">
        <v>16</v>
      </c>
      <c r="L115" s="59">
        <f t="shared" si="2"/>
        <v>8.6863082876889292E-2</v>
      </c>
      <c r="M115" s="60">
        <f t="shared" si="3"/>
        <v>388664</v>
      </c>
      <c r="P115" s="102" t="str">
        <f>'11‐3 家屋種類別・家屋棟数及び床面積'!A20</f>
        <v>共同住宅・寄宿舎</v>
      </c>
      <c r="Q115">
        <f>'11‐3 家屋種類別・家屋棟数及び床面積'!F20</f>
        <v>167220</v>
      </c>
    </row>
    <row r="116" spans="4:19" x14ac:dyDescent="0.15">
      <c r="K116" s="58" t="s">
        <v>8</v>
      </c>
      <c r="L116" s="59">
        <f t="shared" si="2"/>
        <v>5.5622553327296084E-2</v>
      </c>
      <c r="M116" s="60">
        <f t="shared" si="3"/>
        <v>248880</v>
      </c>
      <c r="P116" s="102" t="str">
        <f>'11‐3 家屋種類別・家屋棟数及び床面積'!A21</f>
        <v>併用住宅</v>
      </c>
      <c r="Q116">
        <f>'11‐3 家屋種類別・家屋棟数及び床面積'!F21</f>
        <v>248880</v>
      </c>
    </row>
    <row r="117" spans="4:19" ht="24" x14ac:dyDescent="0.15">
      <c r="K117" s="58" t="s">
        <v>7</v>
      </c>
      <c r="L117" s="59">
        <f t="shared" si="2"/>
        <v>3.737224110973341E-2</v>
      </c>
      <c r="M117" s="60">
        <f t="shared" si="3"/>
        <v>167220</v>
      </c>
      <c r="P117" s="102" t="str">
        <f>'11‐3 家屋種類別・家屋棟数及び床面積'!A22</f>
        <v>農家・養蚕・漁業者住宅</v>
      </c>
      <c r="Q117" t="str">
        <f>'11‐3 家屋種類別・家屋棟数及び床面積'!F22</f>
        <v>-</v>
      </c>
    </row>
    <row r="118" spans="4:19" x14ac:dyDescent="0.15">
      <c r="K118" s="58" t="s">
        <v>14</v>
      </c>
      <c r="L118" s="59">
        <f t="shared" si="2"/>
        <v>2.7018328981209733E-2</v>
      </c>
      <c r="M118" s="60">
        <f t="shared" si="3"/>
        <v>120892</v>
      </c>
      <c r="P118" s="102" t="str">
        <f>'11‐3 家屋種類別・家屋棟数及び床面積'!A23</f>
        <v>旅館・料亭・待合・ホテル</v>
      </c>
      <c r="Q118">
        <f>'11‐3 家屋種類別・家屋棟数及び床面積'!F23</f>
        <v>4936</v>
      </c>
      <c r="R118" t="s">
        <v>43</v>
      </c>
    </row>
    <row r="119" spans="4:19" ht="24" x14ac:dyDescent="0.15">
      <c r="K119" s="58" t="s">
        <v>11</v>
      </c>
      <c r="L119" s="59">
        <f t="shared" si="2"/>
        <v>1.9624114191617997E-2</v>
      </c>
      <c r="M119" s="60">
        <f t="shared" si="3"/>
        <v>87807</v>
      </c>
      <c r="P119" s="102" t="str">
        <f>'11‐3 家屋種類別・家屋棟数及び床面積'!A24</f>
        <v>事務所・銀行・店舗</v>
      </c>
      <c r="Q119">
        <f>'11‐3 家屋種類別・家屋棟数及び床面積'!F24</f>
        <v>87807</v>
      </c>
    </row>
    <row r="120" spans="4:19" x14ac:dyDescent="0.15">
      <c r="K120" s="58" t="s">
        <v>43</v>
      </c>
      <c r="L120" s="59">
        <f t="shared" si="2"/>
        <v>1.0504992352122409E-2</v>
      </c>
      <c r="M120" s="60">
        <f>Q127</f>
        <v>47004</v>
      </c>
      <c r="N120" s="61"/>
      <c r="P120" s="102" t="str">
        <f>'11‐3 家屋種類別・家屋棟数及び床面積'!A25</f>
        <v>劇場・映画館・病院</v>
      </c>
      <c r="Q120">
        <f>'11‐3 家屋種類別・家屋棟数及び床面積'!F25</f>
        <v>5960</v>
      </c>
      <c r="R120" t="s">
        <v>43</v>
      </c>
    </row>
    <row r="121" spans="4:19" x14ac:dyDescent="0.15">
      <c r="K121" s="15" t="s">
        <v>17</v>
      </c>
      <c r="L121" s="59">
        <f>SUM(L114:L120)</f>
        <v>0.99999999999999989</v>
      </c>
      <c r="M121" s="60">
        <f>SUM(M114:M120)</f>
        <v>4474444</v>
      </c>
      <c r="N121" s="61"/>
      <c r="P121" s="102" t="str">
        <f>'11‐3 家屋種類別・家屋棟数及び床面積'!A26</f>
        <v>公衆浴場</v>
      </c>
      <c r="Q121" t="str">
        <f>'11‐3 家屋種類別・家屋棟数及び床面積'!F26</f>
        <v>-</v>
      </c>
      <c r="R121" t="s">
        <v>43</v>
      </c>
    </row>
    <row r="122" spans="4:19" x14ac:dyDescent="0.15">
      <c r="M122" s="107"/>
      <c r="N122" s="65"/>
      <c r="P122" s="102" t="str">
        <f>'11‐3 家屋種類別・家屋棟数及び床面積'!A27</f>
        <v>工場・倉庫</v>
      </c>
      <c r="Q122">
        <f>'11‐3 家屋種類別・家屋棟数及び床面積'!F27</f>
        <v>120892</v>
      </c>
    </row>
    <row r="123" spans="4:19" ht="24" x14ac:dyDescent="0.15">
      <c r="K123" s="103" t="s">
        <v>9</v>
      </c>
      <c r="L123" s="104">
        <f>M123/$M$121</f>
        <v>0</v>
      </c>
      <c r="M123" s="105">
        <f>SUMIF($P$114:$P$124,K123,$Q$114:$Q$124)</f>
        <v>0</v>
      </c>
      <c r="P123" s="102" t="str">
        <f>'11‐3 家屋種類別・家屋棟数及び床面積'!A28</f>
        <v>土蔵</v>
      </c>
      <c r="Q123">
        <f>'11‐3 家屋種類別・家屋棟数及び床面積'!F28</f>
        <v>36108</v>
      </c>
      <c r="R123" t="s">
        <v>43</v>
      </c>
    </row>
    <row r="124" spans="4:19" x14ac:dyDescent="0.15">
      <c r="K124" s="106" t="s">
        <v>65</v>
      </c>
      <c r="L124" s="97"/>
      <c r="M124" s="97"/>
      <c r="P124" s="102" t="str">
        <f>'11‐3 家屋種類別・家屋棟数及び床面積'!A29</f>
        <v>付属家</v>
      </c>
      <c r="Q124">
        <f>'11‐3 家屋種類別・家屋棟数及び床面積'!F29</f>
        <v>388664</v>
      </c>
    </row>
    <row r="125" spans="4:19" x14ac:dyDescent="0.15">
      <c r="P125" s="97" t="str">
        <f>'11‐3 家屋種類別・家屋棟数及び床面積'!A30</f>
        <v>総数</v>
      </c>
      <c r="Q125" s="97">
        <f>'11‐3 家屋種類別・家屋棟数及び床面積'!F30</f>
        <v>4474444</v>
      </c>
    </row>
    <row r="127" spans="4:19" x14ac:dyDescent="0.15">
      <c r="Q127">
        <f>SUMIF($R$114:$R$124,R127,$Q$114:$Q$124)</f>
        <v>47004</v>
      </c>
      <c r="R127" t="s">
        <v>43</v>
      </c>
      <c r="S127" t="s">
        <v>62</v>
      </c>
    </row>
    <row r="128" spans="4:19" x14ac:dyDescent="0.15">
      <c r="L128" s="84" t="s">
        <v>53</v>
      </c>
      <c r="M128" s="78"/>
    </row>
    <row r="129" spans="12:18" x14ac:dyDescent="0.15">
      <c r="L129" s="17" t="s">
        <v>19</v>
      </c>
      <c r="M129" s="78"/>
    </row>
    <row r="130" spans="12:18" x14ac:dyDescent="0.15">
      <c r="L130" s="30" t="s">
        <v>33</v>
      </c>
      <c r="M130" s="34" t="s">
        <v>57</v>
      </c>
    </row>
    <row r="131" spans="12:18" ht="33.75" x14ac:dyDescent="0.15">
      <c r="L131" s="47" t="s">
        <v>20</v>
      </c>
      <c r="M131" s="62">
        <v>1355</v>
      </c>
    </row>
    <row r="132" spans="12:18" ht="24" x14ac:dyDescent="0.15">
      <c r="L132" s="14" t="s">
        <v>21</v>
      </c>
      <c r="M132" s="62">
        <v>3759</v>
      </c>
      <c r="Q132" t="s">
        <v>70</v>
      </c>
      <c r="R132" s="51" t="s">
        <v>17</v>
      </c>
    </row>
    <row r="133" spans="12:18" ht="24" x14ac:dyDescent="0.15">
      <c r="L133" s="14" t="s">
        <v>22</v>
      </c>
      <c r="M133" s="62">
        <v>78</v>
      </c>
      <c r="P133" t="s">
        <v>69</v>
      </c>
      <c r="R133" s="76">
        <v>51582</v>
      </c>
    </row>
    <row r="134" spans="12:18" ht="24" x14ac:dyDescent="0.15">
      <c r="L134" s="14" t="s">
        <v>23</v>
      </c>
      <c r="M134" s="62">
        <v>6972</v>
      </c>
      <c r="P134" s="14" t="s">
        <v>6</v>
      </c>
      <c r="Q134" s="62">
        <v>32668</v>
      </c>
    </row>
    <row r="135" spans="12:18" ht="24" x14ac:dyDescent="0.15">
      <c r="L135" s="14" t="s">
        <v>24</v>
      </c>
      <c r="M135" s="62">
        <v>4407</v>
      </c>
      <c r="P135" s="14" t="s">
        <v>7</v>
      </c>
      <c r="Q135" s="62">
        <v>833</v>
      </c>
    </row>
    <row r="136" spans="12:18" x14ac:dyDescent="0.15">
      <c r="L136" s="51" t="s">
        <v>17</v>
      </c>
      <c r="M136" s="76">
        <v>16571</v>
      </c>
      <c r="P136" s="14" t="s">
        <v>8</v>
      </c>
      <c r="Q136" s="62">
        <v>2213</v>
      </c>
    </row>
    <row r="137" spans="12:18" ht="24" x14ac:dyDescent="0.15">
      <c r="L137" s="17"/>
      <c r="M137" s="87"/>
      <c r="P137" s="14" t="s">
        <v>9</v>
      </c>
      <c r="Q137" s="91" t="s">
        <v>58</v>
      </c>
    </row>
    <row r="138" spans="12:18" ht="36" x14ac:dyDescent="0.15">
      <c r="P138" s="14" t="s">
        <v>10</v>
      </c>
      <c r="Q138" s="62">
        <v>78</v>
      </c>
    </row>
    <row r="139" spans="12:18" ht="24" x14ac:dyDescent="0.15">
      <c r="P139" s="14" t="s">
        <v>11</v>
      </c>
      <c r="Q139" s="62">
        <v>1202</v>
      </c>
    </row>
    <row r="140" spans="12:18" ht="24" x14ac:dyDescent="0.15">
      <c r="P140" s="14" t="s">
        <v>12</v>
      </c>
      <c r="Q140" s="62">
        <v>42</v>
      </c>
    </row>
    <row r="141" spans="12:18" x14ac:dyDescent="0.15">
      <c r="P141" s="14" t="s">
        <v>13</v>
      </c>
      <c r="Q141" s="91" t="s">
        <v>58</v>
      </c>
    </row>
    <row r="142" spans="12:18" x14ac:dyDescent="0.15">
      <c r="P142" s="14" t="s">
        <v>14</v>
      </c>
      <c r="Q142" s="62">
        <v>1786</v>
      </c>
    </row>
    <row r="143" spans="12:18" x14ac:dyDescent="0.15">
      <c r="P143" s="14" t="s">
        <v>15</v>
      </c>
      <c r="Q143" s="62">
        <v>889</v>
      </c>
    </row>
    <row r="144" spans="12:18" x14ac:dyDescent="0.15">
      <c r="P144" s="14" t="s">
        <v>16</v>
      </c>
      <c r="Q144" s="62">
        <v>11871</v>
      </c>
    </row>
    <row r="145" spans="12:18" x14ac:dyDescent="0.15">
      <c r="P145" s="14" t="s">
        <v>71</v>
      </c>
      <c r="R145" s="76">
        <v>16571</v>
      </c>
    </row>
    <row r="146" spans="12:18" ht="33.75" x14ac:dyDescent="0.15">
      <c r="L146" s="24" t="s">
        <v>67</v>
      </c>
      <c r="M146" s="46"/>
      <c r="P146" s="47" t="s">
        <v>20</v>
      </c>
      <c r="Q146" s="62">
        <v>1355</v>
      </c>
    </row>
    <row r="147" spans="12:18" ht="24" x14ac:dyDescent="0.15">
      <c r="P147" s="14" t="s">
        <v>21</v>
      </c>
      <c r="Q147" s="62">
        <v>3759</v>
      </c>
    </row>
    <row r="148" spans="12:18" ht="24" x14ac:dyDescent="0.15">
      <c r="P148" s="14" t="s">
        <v>22</v>
      </c>
      <c r="Q148" s="62">
        <v>78</v>
      </c>
    </row>
    <row r="149" spans="12:18" ht="24" x14ac:dyDescent="0.15">
      <c r="P149" s="14" t="s">
        <v>23</v>
      </c>
      <c r="Q149" s="62">
        <v>6972</v>
      </c>
    </row>
    <row r="150" spans="12:18" x14ac:dyDescent="0.15">
      <c r="L150" s="17" t="s">
        <v>18</v>
      </c>
      <c r="M150" s="78"/>
      <c r="P150" s="14" t="s">
        <v>24</v>
      </c>
      <c r="Q150" s="62">
        <v>4407</v>
      </c>
    </row>
    <row r="151" spans="12:18" x14ac:dyDescent="0.15">
      <c r="L151" s="30" t="s">
        <v>51</v>
      </c>
      <c r="M151" s="34" t="s">
        <v>57</v>
      </c>
    </row>
    <row r="152" spans="12:18" x14ac:dyDescent="0.15">
      <c r="L152" s="14" t="s">
        <v>6</v>
      </c>
      <c r="M152" s="79">
        <v>3413977</v>
      </c>
      <c r="P152" s="110" t="s">
        <v>70</v>
      </c>
      <c r="Q152" s="112" t="s">
        <v>27</v>
      </c>
    </row>
    <row r="153" spans="12:18" ht="24" x14ac:dyDescent="0.15">
      <c r="L153" s="14" t="s">
        <v>7</v>
      </c>
      <c r="M153" s="80">
        <v>167220</v>
      </c>
      <c r="O153" t="s">
        <v>72</v>
      </c>
      <c r="Q153" s="81">
        <v>4474444</v>
      </c>
    </row>
    <row r="154" spans="12:18" x14ac:dyDescent="0.15">
      <c r="L154" s="14" t="s">
        <v>8</v>
      </c>
      <c r="M154" s="80">
        <v>248880</v>
      </c>
      <c r="O154" s="14" t="s">
        <v>6</v>
      </c>
      <c r="P154" s="79">
        <v>3413977</v>
      </c>
    </row>
    <row r="155" spans="12:18" ht="24" x14ac:dyDescent="0.15">
      <c r="L155" s="14" t="s">
        <v>9</v>
      </c>
      <c r="M155" s="92" t="s">
        <v>58</v>
      </c>
      <c r="O155" s="14" t="s">
        <v>7</v>
      </c>
      <c r="P155" s="80">
        <v>167220</v>
      </c>
    </row>
    <row r="156" spans="12:18" ht="36" x14ac:dyDescent="0.15">
      <c r="L156" s="14" t="s">
        <v>10</v>
      </c>
      <c r="M156" s="80">
        <v>4936</v>
      </c>
      <c r="O156" s="14" t="s">
        <v>8</v>
      </c>
      <c r="P156" s="80">
        <v>248880</v>
      </c>
    </row>
    <row r="157" spans="12:18" ht="24" x14ac:dyDescent="0.15">
      <c r="L157" s="14" t="s">
        <v>11</v>
      </c>
      <c r="M157" s="80">
        <v>87807</v>
      </c>
      <c r="O157" s="14" t="s">
        <v>9</v>
      </c>
      <c r="P157" s="92" t="s">
        <v>58</v>
      </c>
    </row>
    <row r="158" spans="12:18" ht="36" x14ac:dyDescent="0.15">
      <c r="L158" s="14" t="s">
        <v>12</v>
      </c>
      <c r="M158" s="80">
        <v>5960</v>
      </c>
      <c r="O158" s="14" t="s">
        <v>10</v>
      </c>
      <c r="P158" s="80">
        <v>4936</v>
      </c>
    </row>
    <row r="159" spans="12:18" ht="24" x14ac:dyDescent="0.15">
      <c r="L159" s="14" t="s">
        <v>13</v>
      </c>
      <c r="M159" s="92" t="s">
        <v>58</v>
      </c>
      <c r="O159" s="14" t="s">
        <v>11</v>
      </c>
      <c r="P159" s="80">
        <v>87807</v>
      </c>
    </row>
    <row r="160" spans="12:18" ht="24" x14ac:dyDescent="0.15">
      <c r="L160" s="14" t="s">
        <v>14</v>
      </c>
      <c r="M160" s="80">
        <v>120892</v>
      </c>
      <c r="O160" s="14" t="s">
        <v>12</v>
      </c>
      <c r="P160" s="80">
        <v>5960</v>
      </c>
    </row>
    <row r="161" spans="12:17" x14ac:dyDescent="0.15">
      <c r="L161" s="14" t="s">
        <v>15</v>
      </c>
      <c r="M161" s="80">
        <v>36108</v>
      </c>
      <c r="O161" s="14" t="s">
        <v>13</v>
      </c>
      <c r="P161" s="92" t="s">
        <v>58</v>
      </c>
    </row>
    <row r="162" spans="12:17" x14ac:dyDescent="0.15">
      <c r="L162" s="14" t="s">
        <v>16</v>
      </c>
      <c r="M162" s="80">
        <v>388664</v>
      </c>
      <c r="O162" s="14" t="s">
        <v>14</v>
      </c>
      <c r="P162" s="80">
        <v>120892</v>
      </c>
    </row>
    <row r="163" spans="12:17" x14ac:dyDescent="0.15">
      <c r="L163" s="50" t="s">
        <v>17</v>
      </c>
      <c r="M163" s="81">
        <v>4474444</v>
      </c>
      <c r="O163" s="14" t="s">
        <v>15</v>
      </c>
      <c r="P163" s="80">
        <v>36108</v>
      </c>
    </row>
    <row r="164" spans="12:17" x14ac:dyDescent="0.15">
      <c r="L164" s="17" t="s">
        <v>18</v>
      </c>
      <c r="M164" s="88"/>
      <c r="O164" s="14" t="s">
        <v>16</v>
      </c>
      <c r="P164" s="80">
        <v>388664</v>
      </c>
    </row>
    <row r="165" spans="12:17" x14ac:dyDescent="0.15">
      <c r="L165" s="30" t="s">
        <v>33</v>
      </c>
      <c r="M165" s="34" t="s">
        <v>57</v>
      </c>
      <c r="O165" s="14" t="s">
        <v>73</v>
      </c>
      <c r="Q165" s="76">
        <v>3503306</v>
      </c>
    </row>
    <row r="166" spans="12:17" ht="33.75" x14ac:dyDescent="0.15">
      <c r="L166" s="47" t="s">
        <v>20</v>
      </c>
      <c r="M166" s="62">
        <v>456795</v>
      </c>
      <c r="O166" s="47" t="s">
        <v>20</v>
      </c>
      <c r="P166" s="62">
        <v>456795</v>
      </c>
    </row>
    <row r="167" spans="12:17" ht="24" x14ac:dyDescent="0.15">
      <c r="L167" s="14" t="s">
        <v>21</v>
      </c>
      <c r="M167" s="62">
        <v>665499</v>
      </c>
      <c r="O167" s="14" t="s">
        <v>21</v>
      </c>
      <c r="P167" s="62">
        <v>665499</v>
      </c>
    </row>
    <row r="168" spans="12:17" ht="24" x14ac:dyDescent="0.15">
      <c r="L168" s="14" t="s">
        <v>22</v>
      </c>
      <c r="M168" s="62">
        <v>73333</v>
      </c>
      <c r="O168" s="14" t="s">
        <v>22</v>
      </c>
      <c r="P168" s="62">
        <v>73333</v>
      </c>
    </row>
    <row r="169" spans="12:17" ht="24" x14ac:dyDescent="0.15">
      <c r="L169" s="14" t="s">
        <v>23</v>
      </c>
      <c r="M169" s="62">
        <v>2010648</v>
      </c>
      <c r="O169" s="14" t="s">
        <v>23</v>
      </c>
      <c r="P169" s="62">
        <v>2010648</v>
      </c>
    </row>
    <row r="170" spans="12:17" x14ac:dyDescent="0.15">
      <c r="L170" s="14" t="s">
        <v>24</v>
      </c>
      <c r="M170" s="62">
        <v>297031</v>
      </c>
      <c r="O170" s="14" t="s">
        <v>24</v>
      </c>
      <c r="P170" s="62">
        <v>297031</v>
      </c>
    </row>
    <row r="171" spans="12:17" x14ac:dyDescent="0.15">
      <c r="L171" s="51" t="s">
        <v>17</v>
      </c>
      <c r="M171" s="76">
        <v>3503306</v>
      </c>
    </row>
  </sheetData>
  <mergeCells count="1">
    <mergeCell ref="A1:J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zoomScale="90" zoomScaleNormal="100" zoomScaleSheetLayoutView="90" workbookViewId="0">
      <selection sqref="A1:H1"/>
    </sheetView>
  </sheetViews>
  <sheetFormatPr defaultRowHeight="11.25" customHeight="1" x14ac:dyDescent="0.15"/>
  <cols>
    <col min="1" max="8" width="9.625" style="4" customWidth="1"/>
    <col min="9" max="16384" width="9" style="4"/>
  </cols>
  <sheetData>
    <row r="1" spans="1:9" s="1" customFormat="1" ht="25.5" customHeight="1" x14ac:dyDescent="0.15">
      <c r="A1" s="124" t="s">
        <v>61</v>
      </c>
      <c r="B1" s="124"/>
      <c r="C1" s="124"/>
      <c r="D1" s="124"/>
      <c r="E1" s="124"/>
      <c r="F1" s="124"/>
      <c r="G1" s="124"/>
      <c r="H1" s="124"/>
    </row>
    <row r="2" spans="1:9" s="3" customFormat="1" ht="25.5" customHeight="1" x14ac:dyDescent="0.15">
      <c r="G2" s="21"/>
      <c r="H2" s="21" t="s">
        <v>26</v>
      </c>
    </row>
    <row r="3" spans="1:9" ht="15.95" customHeight="1" x14ac:dyDescent="0.15">
      <c r="A3" s="122" t="s">
        <v>50</v>
      </c>
      <c r="B3" s="125" t="s">
        <v>48</v>
      </c>
      <c r="C3" s="126"/>
      <c r="D3" s="126"/>
      <c r="E3" s="126"/>
      <c r="F3" s="126"/>
      <c r="G3" s="126"/>
      <c r="H3" s="126"/>
      <c r="I3" s="13"/>
    </row>
    <row r="4" spans="1:9" ht="18.600000000000001" customHeight="1" x14ac:dyDescent="0.15">
      <c r="A4" s="123"/>
      <c r="B4" s="15" t="s">
        <v>27</v>
      </c>
      <c r="C4" s="15" t="s">
        <v>35</v>
      </c>
      <c r="D4" s="15" t="s">
        <v>28</v>
      </c>
      <c r="E4" s="15" t="s">
        <v>29</v>
      </c>
      <c r="F4" s="15" t="s">
        <v>30</v>
      </c>
      <c r="G4" s="16" t="s">
        <v>36</v>
      </c>
      <c r="H4" s="16" t="s">
        <v>31</v>
      </c>
      <c r="I4" s="13"/>
    </row>
    <row r="5" spans="1:9" s="35" customFormat="1" ht="15.95" customHeight="1" x14ac:dyDescent="0.15">
      <c r="A5" s="28" t="s">
        <v>54</v>
      </c>
      <c r="B5" s="18" t="s">
        <v>25</v>
      </c>
      <c r="C5" s="18" t="s">
        <v>25</v>
      </c>
      <c r="D5" s="18" t="s">
        <v>25</v>
      </c>
      <c r="E5" s="18" t="s">
        <v>25</v>
      </c>
      <c r="F5" s="18" t="s">
        <v>25</v>
      </c>
      <c r="G5" s="20" t="s">
        <v>25</v>
      </c>
      <c r="H5" s="20" t="s">
        <v>25</v>
      </c>
    </row>
    <row r="6" spans="1:9" s="35" customFormat="1" ht="15.95" customHeight="1" x14ac:dyDescent="0.15">
      <c r="A6" s="28">
        <v>24</v>
      </c>
      <c r="B6" s="18" t="s">
        <v>25</v>
      </c>
      <c r="C6" s="18" t="s">
        <v>25</v>
      </c>
      <c r="D6" s="18" t="s">
        <v>25</v>
      </c>
      <c r="E6" s="18" t="s">
        <v>25</v>
      </c>
      <c r="F6" s="18" t="s">
        <v>25</v>
      </c>
      <c r="G6" s="40" t="s">
        <v>25</v>
      </c>
      <c r="H6" s="20" t="s">
        <v>25</v>
      </c>
    </row>
    <row r="7" spans="1:9" s="35" customFormat="1" ht="15.95" customHeight="1" x14ac:dyDescent="0.15">
      <c r="A7" s="28">
        <v>25</v>
      </c>
      <c r="B7" s="18" t="s">
        <v>25</v>
      </c>
      <c r="C7" s="18" t="s">
        <v>25</v>
      </c>
      <c r="D7" s="18" t="s">
        <v>25</v>
      </c>
      <c r="E7" s="18" t="s">
        <v>25</v>
      </c>
      <c r="F7" s="18" t="s">
        <v>25</v>
      </c>
      <c r="G7" s="18" t="s">
        <v>25</v>
      </c>
      <c r="H7" s="20" t="s">
        <v>25</v>
      </c>
    </row>
    <row r="8" spans="1:9" s="35" customFormat="1" ht="15.95" customHeight="1" x14ac:dyDescent="0.15">
      <c r="A8" s="28">
        <v>26</v>
      </c>
      <c r="B8" s="18" t="s">
        <v>25</v>
      </c>
      <c r="C8" s="18" t="s">
        <v>25</v>
      </c>
      <c r="D8" s="18" t="s">
        <v>25</v>
      </c>
      <c r="E8" s="18" t="s">
        <v>25</v>
      </c>
      <c r="F8" s="18" t="s">
        <v>25</v>
      </c>
      <c r="G8" s="18" t="s">
        <v>25</v>
      </c>
      <c r="H8" s="20" t="s">
        <v>25</v>
      </c>
    </row>
    <row r="9" spans="1:9" s="32" customFormat="1" ht="15.95" customHeight="1" x14ac:dyDescent="0.15">
      <c r="A9" s="118">
        <v>27</v>
      </c>
      <c r="B9" s="95" t="s">
        <v>25</v>
      </c>
      <c r="C9" s="95" t="s">
        <v>25</v>
      </c>
      <c r="D9" s="95" t="s">
        <v>25</v>
      </c>
      <c r="E9" s="95" t="s">
        <v>25</v>
      </c>
      <c r="F9" s="95" t="s">
        <v>25</v>
      </c>
      <c r="G9" s="95" t="s">
        <v>25</v>
      </c>
      <c r="H9" s="96" t="s">
        <v>25</v>
      </c>
    </row>
    <row r="10" spans="1:9" ht="21" customHeight="1" x14ac:dyDescent="0.15">
      <c r="A10" s="17"/>
      <c r="B10" s="38"/>
      <c r="I10" s="13"/>
    </row>
    <row r="11" spans="1:9" ht="15.95" customHeight="1" x14ac:dyDescent="0.15">
      <c r="A11" s="122" t="s">
        <v>50</v>
      </c>
      <c r="B11" s="125" t="s">
        <v>49</v>
      </c>
      <c r="C11" s="126"/>
      <c r="D11" s="126"/>
      <c r="E11" s="126"/>
      <c r="F11" s="126"/>
      <c r="G11" s="126"/>
      <c r="H11" s="126"/>
      <c r="I11" s="13"/>
    </row>
    <row r="12" spans="1:9" ht="18.600000000000001" customHeight="1" x14ac:dyDescent="0.15">
      <c r="A12" s="123"/>
      <c r="B12" s="15" t="s">
        <v>27</v>
      </c>
      <c r="C12" s="15" t="s">
        <v>35</v>
      </c>
      <c r="D12" s="15" t="s">
        <v>28</v>
      </c>
      <c r="E12" s="15" t="s">
        <v>29</v>
      </c>
      <c r="F12" s="15" t="s">
        <v>30</v>
      </c>
      <c r="G12" s="16" t="s">
        <v>36</v>
      </c>
      <c r="H12" s="16" t="s">
        <v>31</v>
      </c>
      <c r="I12" s="13"/>
    </row>
    <row r="13" spans="1:9" s="29" customFormat="1" ht="15.95" customHeight="1" x14ac:dyDescent="0.15">
      <c r="A13" s="28" t="s">
        <v>55</v>
      </c>
      <c r="B13" s="19">
        <v>922</v>
      </c>
      <c r="C13" s="19">
        <v>41</v>
      </c>
      <c r="D13" s="19">
        <v>0</v>
      </c>
      <c r="E13" s="19">
        <v>39</v>
      </c>
      <c r="F13" s="19">
        <v>774</v>
      </c>
      <c r="G13" s="20">
        <v>67</v>
      </c>
      <c r="H13" s="42">
        <v>1</v>
      </c>
      <c r="I13" s="35"/>
    </row>
    <row r="14" spans="1:9" s="29" customFormat="1" ht="15.95" customHeight="1" x14ac:dyDescent="0.15">
      <c r="A14" s="28">
        <v>24</v>
      </c>
      <c r="B14" s="19">
        <v>922</v>
      </c>
      <c r="C14" s="39">
        <v>41</v>
      </c>
      <c r="D14" s="19">
        <v>0</v>
      </c>
      <c r="E14" s="19">
        <v>39</v>
      </c>
      <c r="F14" s="19">
        <v>774</v>
      </c>
      <c r="G14" s="40">
        <v>67</v>
      </c>
      <c r="H14" s="42">
        <v>1</v>
      </c>
      <c r="I14" s="35"/>
    </row>
    <row r="15" spans="1:9" s="29" customFormat="1" ht="15.95" customHeight="1" x14ac:dyDescent="0.15">
      <c r="A15" s="28">
        <v>25</v>
      </c>
      <c r="B15" s="19">
        <v>922</v>
      </c>
      <c r="C15" s="19">
        <v>41</v>
      </c>
      <c r="D15" s="19">
        <v>0</v>
      </c>
      <c r="E15" s="19">
        <v>39</v>
      </c>
      <c r="F15" s="19">
        <v>774</v>
      </c>
      <c r="G15" s="19">
        <v>67</v>
      </c>
      <c r="H15" s="42">
        <v>1</v>
      </c>
      <c r="I15" s="35"/>
    </row>
    <row r="16" spans="1:9" s="29" customFormat="1" ht="15.95" customHeight="1" x14ac:dyDescent="0.15">
      <c r="A16" s="28">
        <v>26</v>
      </c>
      <c r="B16" s="19">
        <v>922</v>
      </c>
      <c r="C16" s="19">
        <v>41</v>
      </c>
      <c r="D16" s="19">
        <v>0</v>
      </c>
      <c r="E16" s="19">
        <v>39</v>
      </c>
      <c r="F16" s="19">
        <v>774</v>
      </c>
      <c r="G16" s="19">
        <v>67</v>
      </c>
      <c r="H16" s="42">
        <v>1</v>
      </c>
      <c r="I16" s="35"/>
    </row>
    <row r="17" spans="1:9" s="33" customFormat="1" ht="15.95" customHeight="1" x14ac:dyDescent="0.15">
      <c r="A17" s="86">
        <v>27</v>
      </c>
      <c r="B17" s="93">
        <v>922</v>
      </c>
      <c r="C17" s="93">
        <v>41</v>
      </c>
      <c r="D17" s="93">
        <v>0</v>
      </c>
      <c r="E17" s="93">
        <v>39</v>
      </c>
      <c r="F17" s="93">
        <v>774</v>
      </c>
      <c r="G17" s="93">
        <v>67</v>
      </c>
      <c r="H17" s="94">
        <v>1</v>
      </c>
      <c r="I17" s="32"/>
    </row>
    <row r="18" spans="1:9" s="3" customFormat="1" ht="15.95" customHeight="1" x14ac:dyDescent="0.15">
      <c r="A18" s="120" t="s">
        <v>32</v>
      </c>
      <c r="B18" s="121"/>
      <c r="C18" s="121"/>
      <c r="D18" s="121"/>
      <c r="E18" s="121"/>
    </row>
    <row r="19" spans="1:9" ht="12" customHeight="1" x14ac:dyDescent="0.15"/>
    <row r="20" spans="1:9" ht="12" customHeight="1" x14ac:dyDescent="0.15"/>
    <row r="21" spans="1:9" ht="12" customHeight="1" x14ac:dyDescent="0.15"/>
    <row r="22" spans="1:9" ht="12" customHeight="1" x14ac:dyDescent="0.15"/>
  </sheetData>
  <mergeCells count="7">
    <mergeCell ref="A18:B18"/>
    <mergeCell ref="C18:E18"/>
    <mergeCell ref="A3:A4"/>
    <mergeCell ref="A1:H1"/>
    <mergeCell ref="B3:H3"/>
    <mergeCell ref="A11:A12"/>
    <mergeCell ref="B11:H11"/>
  </mergeCells>
  <phoneticPr fontId="2"/>
  <printOptions horizontalCentered="1"/>
  <pageMargins left="0.74803149606299213" right="0.74803149606299213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view="pageBreakPreview" zoomScale="90" zoomScaleNormal="100" zoomScaleSheetLayoutView="90" workbookViewId="0"/>
  </sheetViews>
  <sheetFormatPr defaultRowHeight="11.25" customHeight="1" x14ac:dyDescent="0.15"/>
  <cols>
    <col min="1" max="8" width="9.625" style="4" customWidth="1"/>
    <col min="9" max="16384" width="9" style="4"/>
  </cols>
  <sheetData>
    <row r="2" spans="1:8" ht="16.149999999999999" customHeight="1" x14ac:dyDescent="0.15">
      <c r="A2" s="131" t="s">
        <v>60</v>
      </c>
      <c r="B2" s="131"/>
      <c r="C2" s="131"/>
      <c r="D2" s="131"/>
      <c r="E2" s="131"/>
      <c r="F2" s="131"/>
      <c r="G2" s="131"/>
      <c r="H2" s="131"/>
    </row>
    <row r="3" spans="1:8" ht="16.149999999999999" customHeight="1" x14ac:dyDescent="0.15">
      <c r="A3" s="132" t="s">
        <v>0</v>
      </c>
      <c r="B3" s="132"/>
      <c r="C3" s="132"/>
      <c r="D3" s="25"/>
      <c r="E3" s="25"/>
      <c r="F3" s="25"/>
      <c r="G3" s="133" t="s">
        <v>1</v>
      </c>
      <c r="H3" s="133"/>
    </row>
    <row r="4" spans="1:8" ht="16.149999999999999" customHeight="1" x14ac:dyDescent="0.15">
      <c r="A4" s="134" t="s">
        <v>34</v>
      </c>
      <c r="B4" s="135"/>
      <c r="C4" s="138" t="s">
        <v>45</v>
      </c>
      <c r="D4" s="138" t="s">
        <v>46</v>
      </c>
      <c r="E4" s="139" t="s">
        <v>2</v>
      </c>
      <c r="F4" s="140"/>
      <c r="G4" s="139" t="s">
        <v>3</v>
      </c>
      <c r="H4" s="141"/>
    </row>
    <row r="5" spans="1:8" ht="18.600000000000001" customHeight="1" x14ac:dyDescent="0.15">
      <c r="A5" s="136"/>
      <c r="B5" s="137"/>
      <c r="C5" s="138"/>
      <c r="D5" s="138"/>
      <c r="E5" s="37" t="s">
        <v>4</v>
      </c>
      <c r="F5" s="37" t="s">
        <v>5</v>
      </c>
      <c r="G5" s="37" t="s">
        <v>4</v>
      </c>
      <c r="H5" s="36" t="s">
        <v>5</v>
      </c>
    </row>
    <row r="6" spans="1:8" ht="30.6" customHeight="1" x14ac:dyDescent="0.15">
      <c r="A6" s="127" t="s">
        <v>56</v>
      </c>
      <c r="B6" s="128"/>
      <c r="C6" s="23">
        <v>68584</v>
      </c>
      <c r="D6" s="22">
        <v>7814421</v>
      </c>
      <c r="E6" s="22">
        <v>51464</v>
      </c>
      <c r="F6" s="22">
        <v>4357814</v>
      </c>
      <c r="G6" s="22">
        <v>17120</v>
      </c>
      <c r="H6" s="23">
        <v>3456607</v>
      </c>
    </row>
    <row r="7" spans="1:8" ht="30.6" customHeight="1" x14ac:dyDescent="0.15">
      <c r="A7" s="127">
        <v>24</v>
      </c>
      <c r="B7" s="128"/>
      <c r="C7" s="23">
        <v>68350</v>
      </c>
      <c r="D7" s="22">
        <v>7825224</v>
      </c>
      <c r="E7" s="22">
        <v>51404</v>
      </c>
      <c r="F7" s="41">
        <v>4377415</v>
      </c>
      <c r="G7" s="22">
        <v>16946</v>
      </c>
      <c r="H7" s="23">
        <v>3447809</v>
      </c>
    </row>
    <row r="8" spans="1:8" ht="30.6" customHeight="1" x14ac:dyDescent="0.15">
      <c r="A8" s="127">
        <v>25</v>
      </c>
      <c r="B8" s="128"/>
      <c r="C8" s="23">
        <v>68165</v>
      </c>
      <c r="D8" s="22">
        <v>7878430</v>
      </c>
      <c r="E8" s="22">
        <v>51389</v>
      </c>
      <c r="F8" s="41">
        <v>4406369</v>
      </c>
      <c r="G8" s="22">
        <v>16776</v>
      </c>
      <c r="H8" s="23">
        <v>3472061</v>
      </c>
    </row>
    <row r="9" spans="1:8" ht="30.6" customHeight="1" x14ac:dyDescent="0.15">
      <c r="A9" s="127">
        <v>26</v>
      </c>
      <c r="B9" s="128"/>
      <c r="C9" s="113">
        <v>68094</v>
      </c>
      <c r="D9" s="114">
        <v>7916707</v>
      </c>
      <c r="E9" s="114">
        <v>51429</v>
      </c>
      <c r="F9" s="113">
        <v>4437722</v>
      </c>
      <c r="G9" s="114">
        <v>16665</v>
      </c>
      <c r="H9" s="115">
        <v>3478985</v>
      </c>
    </row>
    <row r="10" spans="1:8" ht="30.6" customHeight="1" x14ac:dyDescent="0.15">
      <c r="A10" s="129">
        <v>27</v>
      </c>
      <c r="B10" s="130"/>
      <c r="C10" s="89">
        <v>68153</v>
      </c>
      <c r="D10" s="90">
        <v>7977750</v>
      </c>
      <c r="E10" s="90">
        <v>51582</v>
      </c>
      <c r="F10" s="89">
        <v>4474444</v>
      </c>
      <c r="G10" s="90">
        <v>16571</v>
      </c>
      <c r="H10" s="76">
        <v>3503306</v>
      </c>
    </row>
    <row r="11" spans="1:8" ht="16.149999999999999" customHeight="1" x14ac:dyDescent="0.15">
      <c r="A11" s="121" t="s">
        <v>66</v>
      </c>
      <c r="B11" s="121"/>
      <c r="C11" s="121"/>
      <c r="D11" s="26"/>
      <c r="E11" s="26"/>
      <c r="F11" s="26"/>
      <c r="G11" s="26"/>
    </row>
  </sheetData>
  <mergeCells count="14">
    <mergeCell ref="A2:H2"/>
    <mergeCell ref="A3:C3"/>
    <mergeCell ref="G3:H3"/>
    <mergeCell ref="A4:B5"/>
    <mergeCell ref="C4:C5"/>
    <mergeCell ref="D4:D5"/>
    <mergeCell ref="E4:F4"/>
    <mergeCell ref="G4:H4"/>
    <mergeCell ref="A11:C11"/>
    <mergeCell ref="A6:B6"/>
    <mergeCell ref="A7:B7"/>
    <mergeCell ref="A8:B8"/>
    <mergeCell ref="A9:B9"/>
    <mergeCell ref="A10:B10"/>
  </mergeCells>
  <phoneticPr fontId="2"/>
  <printOptions horizontalCentered="1"/>
  <pageMargins left="0.74803149606299213" right="0.74803149606299213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view="pageBreakPreview" zoomScaleNormal="100" zoomScaleSheetLayoutView="100" workbookViewId="0">
      <selection sqref="A1:F1"/>
    </sheetView>
  </sheetViews>
  <sheetFormatPr defaultRowHeight="12" x14ac:dyDescent="0.15"/>
  <cols>
    <col min="1" max="1" width="21.875" style="4" customWidth="1"/>
    <col min="2" max="5" width="12.625" style="29" customWidth="1"/>
    <col min="6" max="6" width="12.625" style="33" customWidth="1"/>
    <col min="7" max="7" width="8.625" style="4" customWidth="1"/>
    <col min="8" max="8" width="13.75" style="4" customWidth="1"/>
    <col min="9" max="9" width="8.625" style="4" customWidth="1"/>
    <col min="10" max="16384" width="9" style="4"/>
  </cols>
  <sheetData>
    <row r="1" spans="1:9" ht="32.25" customHeight="1" x14ac:dyDescent="0.15">
      <c r="A1" s="124" t="s">
        <v>59</v>
      </c>
      <c r="B1" s="124"/>
      <c r="C1" s="124"/>
      <c r="D1" s="124"/>
      <c r="E1" s="124"/>
      <c r="F1" s="124"/>
      <c r="G1" s="2"/>
      <c r="H1" s="2"/>
    </row>
    <row r="2" spans="1:9" s="3" customFormat="1" ht="27" x14ac:dyDescent="0.15">
      <c r="A2" s="31" t="s">
        <v>52</v>
      </c>
      <c r="C2" s="27"/>
      <c r="D2" s="27"/>
      <c r="E2" s="27"/>
      <c r="F2" s="52" t="s">
        <v>1</v>
      </c>
      <c r="G2" s="5"/>
      <c r="H2" s="6"/>
      <c r="I2" s="6"/>
    </row>
    <row r="3" spans="1:9" ht="15" customHeight="1" x14ac:dyDescent="0.15">
      <c r="A3" s="30" t="s">
        <v>51</v>
      </c>
      <c r="B3" s="34" t="s">
        <v>37</v>
      </c>
      <c r="C3" s="34" t="s">
        <v>38</v>
      </c>
      <c r="D3" s="34" t="s">
        <v>39</v>
      </c>
      <c r="E3" s="34" t="s">
        <v>40</v>
      </c>
      <c r="F3" s="49" t="s">
        <v>57</v>
      </c>
      <c r="G3" s="7"/>
      <c r="I3" s="7"/>
    </row>
    <row r="4" spans="1:9" ht="15" customHeight="1" x14ac:dyDescent="0.15">
      <c r="A4" s="14" t="s">
        <v>6</v>
      </c>
      <c r="B4" s="23">
        <v>30356</v>
      </c>
      <c r="C4" s="23">
        <v>30508</v>
      </c>
      <c r="D4" s="23">
        <v>30635</v>
      </c>
      <c r="E4" s="115">
        <v>30806</v>
      </c>
      <c r="F4" s="62">
        <v>32668</v>
      </c>
      <c r="G4" s="7"/>
      <c r="H4" s="7"/>
      <c r="I4" s="7"/>
    </row>
    <row r="5" spans="1:9" ht="15" customHeight="1" x14ac:dyDescent="0.15">
      <c r="A5" s="14" t="s">
        <v>7</v>
      </c>
      <c r="B5" s="23">
        <v>808</v>
      </c>
      <c r="C5" s="23">
        <v>811</v>
      </c>
      <c r="D5" s="23">
        <v>804</v>
      </c>
      <c r="E5" s="115">
        <v>813</v>
      </c>
      <c r="F5" s="62">
        <v>833</v>
      </c>
      <c r="G5" s="7"/>
      <c r="H5" s="7"/>
      <c r="I5" s="7"/>
    </row>
    <row r="6" spans="1:9" ht="15" customHeight="1" x14ac:dyDescent="0.15">
      <c r="A6" s="14" t="s">
        <v>8</v>
      </c>
      <c r="B6" s="23">
        <v>2340</v>
      </c>
      <c r="C6" s="23">
        <v>2303</v>
      </c>
      <c r="D6" s="23">
        <v>2279</v>
      </c>
      <c r="E6" s="115">
        <v>2240</v>
      </c>
      <c r="F6" s="62">
        <v>2213</v>
      </c>
      <c r="G6" s="8"/>
      <c r="H6" s="8"/>
      <c r="I6" s="9"/>
    </row>
    <row r="7" spans="1:9" ht="15" customHeight="1" x14ac:dyDescent="0.15">
      <c r="A7" s="14" t="s">
        <v>9</v>
      </c>
      <c r="B7" s="23">
        <v>1702</v>
      </c>
      <c r="C7" s="23">
        <v>1679</v>
      </c>
      <c r="D7" s="23">
        <v>1661</v>
      </c>
      <c r="E7" s="115">
        <v>1643</v>
      </c>
      <c r="F7" s="91" t="s">
        <v>58</v>
      </c>
      <c r="G7" s="8"/>
      <c r="H7" s="10"/>
      <c r="I7" s="11"/>
    </row>
    <row r="8" spans="1:9" ht="15" customHeight="1" x14ac:dyDescent="0.15">
      <c r="A8" s="14" t="s">
        <v>10</v>
      </c>
      <c r="B8" s="23">
        <v>87</v>
      </c>
      <c r="C8" s="23">
        <v>77</v>
      </c>
      <c r="D8" s="23">
        <v>77</v>
      </c>
      <c r="E8" s="115">
        <v>78</v>
      </c>
      <c r="F8" s="62">
        <v>78</v>
      </c>
      <c r="G8" s="8"/>
      <c r="H8" s="10"/>
      <c r="I8" s="11"/>
    </row>
    <row r="9" spans="1:9" ht="15" customHeight="1" x14ac:dyDescent="0.15">
      <c r="A9" s="14" t="s">
        <v>11</v>
      </c>
      <c r="B9" s="23">
        <v>1199</v>
      </c>
      <c r="C9" s="23">
        <v>1190</v>
      </c>
      <c r="D9" s="23">
        <v>1185</v>
      </c>
      <c r="E9" s="115">
        <v>1194</v>
      </c>
      <c r="F9" s="62">
        <v>1202</v>
      </c>
      <c r="G9" s="8"/>
      <c r="H9" s="10"/>
      <c r="I9" s="11"/>
    </row>
    <row r="10" spans="1:9" ht="15" customHeight="1" x14ac:dyDescent="0.15">
      <c r="A10" s="14" t="s">
        <v>12</v>
      </c>
      <c r="B10" s="23">
        <v>42</v>
      </c>
      <c r="C10" s="23">
        <v>43</v>
      </c>
      <c r="D10" s="23">
        <v>40</v>
      </c>
      <c r="E10" s="115">
        <v>40</v>
      </c>
      <c r="F10" s="62">
        <v>42</v>
      </c>
      <c r="G10" s="8"/>
      <c r="H10" s="10"/>
      <c r="I10" s="12"/>
    </row>
    <row r="11" spans="1:9" ht="15" customHeight="1" x14ac:dyDescent="0.15">
      <c r="A11" s="14" t="s">
        <v>13</v>
      </c>
      <c r="B11" s="23">
        <v>2</v>
      </c>
      <c r="C11" s="23">
        <v>1</v>
      </c>
      <c r="D11" s="23">
        <v>1</v>
      </c>
      <c r="E11" s="115">
        <v>1</v>
      </c>
      <c r="F11" s="91" t="s">
        <v>58</v>
      </c>
      <c r="G11" s="13"/>
      <c r="H11" s="13"/>
      <c r="I11" s="13"/>
    </row>
    <row r="12" spans="1:9" ht="15" customHeight="1" x14ac:dyDescent="0.15">
      <c r="A12" s="14" t="s">
        <v>14</v>
      </c>
      <c r="B12" s="23">
        <v>1760</v>
      </c>
      <c r="C12" s="23">
        <v>1759</v>
      </c>
      <c r="D12" s="23">
        <v>1758</v>
      </c>
      <c r="E12" s="115">
        <v>1754</v>
      </c>
      <c r="F12" s="62">
        <v>1786</v>
      </c>
      <c r="G12" s="13"/>
      <c r="H12" s="13"/>
      <c r="I12" s="13"/>
    </row>
    <row r="13" spans="1:9" ht="15" customHeight="1" x14ac:dyDescent="0.15">
      <c r="A13" s="14" t="s">
        <v>15</v>
      </c>
      <c r="B13" s="23">
        <v>925</v>
      </c>
      <c r="C13" s="23">
        <v>916</v>
      </c>
      <c r="D13" s="23">
        <v>908</v>
      </c>
      <c r="E13" s="115">
        <v>901</v>
      </c>
      <c r="F13" s="62">
        <v>889</v>
      </c>
      <c r="G13" s="13"/>
    </row>
    <row r="14" spans="1:9" ht="15" customHeight="1" x14ac:dyDescent="0.15">
      <c r="A14" s="14" t="s">
        <v>16</v>
      </c>
      <c r="B14" s="23">
        <v>12243</v>
      </c>
      <c r="C14" s="23">
        <v>12117</v>
      </c>
      <c r="D14" s="23">
        <v>12041</v>
      </c>
      <c r="E14" s="115">
        <v>11959</v>
      </c>
      <c r="F14" s="62">
        <v>11871</v>
      </c>
      <c r="G14" s="13"/>
    </row>
    <row r="15" spans="1:9" ht="15" customHeight="1" x14ac:dyDescent="0.15">
      <c r="A15" s="51" t="s">
        <v>17</v>
      </c>
      <c r="B15" s="48">
        <v>51464</v>
      </c>
      <c r="C15" s="48">
        <v>51404</v>
      </c>
      <c r="D15" s="48">
        <v>51389</v>
      </c>
      <c r="E15" s="116">
        <v>51429</v>
      </c>
      <c r="F15" s="76">
        <v>51582</v>
      </c>
      <c r="G15" s="45"/>
    </row>
    <row r="16" spans="1:9" ht="15" customHeight="1" x14ac:dyDescent="0.15">
      <c r="A16" s="17"/>
      <c r="B16" s="13"/>
      <c r="C16" s="13"/>
      <c r="D16" s="13"/>
      <c r="E16" s="13"/>
      <c r="F16" s="77"/>
      <c r="G16" s="13"/>
    </row>
    <row r="17" spans="1:7" ht="15" customHeight="1" x14ac:dyDescent="0.15">
      <c r="A17" s="17" t="s">
        <v>18</v>
      </c>
      <c r="B17" s="13"/>
      <c r="C17" s="13"/>
      <c r="D17" s="13"/>
      <c r="E17" s="13"/>
      <c r="F17" s="78"/>
      <c r="G17" s="13"/>
    </row>
    <row r="18" spans="1:7" ht="15" customHeight="1" x14ac:dyDescent="0.15">
      <c r="A18" s="30" t="s">
        <v>51</v>
      </c>
      <c r="B18" s="34" t="s">
        <v>37</v>
      </c>
      <c r="C18" s="34" t="s">
        <v>38</v>
      </c>
      <c r="D18" s="34" t="s">
        <v>39</v>
      </c>
      <c r="E18" s="34" t="s">
        <v>40</v>
      </c>
      <c r="F18" s="49" t="s">
        <v>57</v>
      </c>
      <c r="G18" s="13"/>
    </row>
    <row r="19" spans="1:7" ht="15" customHeight="1" x14ac:dyDescent="0.15">
      <c r="A19" s="14" t="s">
        <v>6</v>
      </c>
      <c r="B19" s="23">
        <v>3086481</v>
      </c>
      <c r="C19" s="23">
        <v>3114210</v>
      </c>
      <c r="D19" s="43">
        <v>3143761</v>
      </c>
      <c r="E19" s="43">
        <v>3175911</v>
      </c>
      <c r="F19" s="79">
        <v>3413977</v>
      </c>
      <c r="G19" s="13"/>
    </row>
    <row r="20" spans="1:7" ht="15" customHeight="1" x14ac:dyDescent="0.15">
      <c r="A20" s="14" t="s">
        <v>7</v>
      </c>
      <c r="B20" s="23">
        <v>150685</v>
      </c>
      <c r="C20" s="23">
        <v>152520</v>
      </c>
      <c r="D20" s="44">
        <v>155417</v>
      </c>
      <c r="E20" s="44">
        <v>161186</v>
      </c>
      <c r="F20" s="80">
        <v>167220</v>
      </c>
      <c r="G20" s="13"/>
    </row>
    <row r="21" spans="1:7" ht="15" customHeight="1" x14ac:dyDescent="0.15">
      <c r="A21" s="14" t="s">
        <v>8</v>
      </c>
      <c r="B21" s="23">
        <v>260322</v>
      </c>
      <c r="C21" s="23">
        <v>257057</v>
      </c>
      <c r="D21" s="44">
        <v>255982</v>
      </c>
      <c r="E21" s="44">
        <v>251920</v>
      </c>
      <c r="F21" s="80">
        <v>248880</v>
      </c>
      <c r="G21" s="13"/>
    </row>
    <row r="22" spans="1:7" ht="15" customHeight="1" x14ac:dyDescent="0.15">
      <c r="A22" s="14" t="s">
        <v>9</v>
      </c>
      <c r="B22" s="23">
        <v>208447</v>
      </c>
      <c r="C22" s="23">
        <v>205973</v>
      </c>
      <c r="D22" s="44">
        <v>204373</v>
      </c>
      <c r="E22" s="44">
        <v>202557</v>
      </c>
      <c r="F22" s="92" t="s">
        <v>58</v>
      </c>
      <c r="G22" s="13"/>
    </row>
    <row r="23" spans="1:7" ht="15" customHeight="1" x14ac:dyDescent="0.15">
      <c r="A23" s="14" t="s">
        <v>10</v>
      </c>
      <c r="B23" s="23">
        <v>5537</v>
      </c>
      <c r="C23" s="23">
        <v>4688</v>
      </c>
      <c r="D23" s="44">
        <v>4688</v>
      </c>
      <c r="E23" s="44">
        <v>5062</v>
      </c>
      <c r="F23" s="80">
        <v>4936</v>
      </c>
      <c r="G23" s="13"/>
    </row>
    <row r="24" spans="1:7" ht="15" customHeight="1" x14ac:dyDescent="0.15">
      <c r="A24" s="14" t="s">
        <v>11</v>
      </c>
      <c r="B24" s="23">
        <v>84233</v>
      </c>
      <c r="C24" s="23">
        <v>84160</v>
      </c>
      <c r="D24" s="44">
        <v>86095</v>
      </c>
      <c r="E24" s="44">
        <v>87199</v>
      </c>
      <c r="F24" s="80">
        <v>87807</v>
      </c>
      <c r="G24" s="13"/>
    </row>
    <row r="25" spans="1:7" ht="15" customHeight="1" x14ac:dyDescent="0.15">
      <c r="A25" s="14" t="s">
        <v>12</v>
      </c>
      <c r="B25" s="23">
        <v>5673</v>
      </c>
      <c r="C25" s="23">
        <v>5707</v>
      </c>
      <c r="D25" s="44">
        <v>5603</v>
      </c>
      <c r="E25" s="44">
        <v>5764</v>
      </c>
      <c r="F25" s="80">
        <v>5960</v>
      </c>
      <c r="G25" s="13"/>
    </row>
    <row r="26" spans="1:7" ht="15" customHeight="1" x14ac:dyDescent="0.15">
      <c r="A26" s="14" t="s">
        <v>13</v>
      </c>
      <c r="B26" s="23">
        <v>609</v>
      </c>
      <c r="C26" s="23">
        <v>514</v>
      </c>
      <c r="D26" s="44">
        <v>514</v>
      </c>
      <c r="E26" s="44">
        <v>514</v>
      </c>
      <c r="F26" s="92" t="s">
        <v>58</v>
      </c>
      <c r="G26" s="13"/>
    </row>
    <row r="27" spans="1:7" ht="15" customHeight="1" x14ac:dyDescent="0.15">
      <c r="A27" s="14" t="s">
        <v>14</v>
      </c>
      <c r="B27" s="23">
        <v>116735</v>
      </c>
      <c r="C27" s="23">
        <v>116505</v>
      </c>
      <c r="D27" s="44">
        <v>116098</v>
      </c>
      <c r="E27" s="44">
        <v>116049</v>
      </c>
      <c r="F27" s="80">
        <v>120892</v>
      </c>
      <c r="G27" s="13"/>
    </row>
    <row r="28" spans="1:7" ht="15" customHeight="1" x14ac:dyDescent="0.15">
      <c r="A28" s="14" t="s">
        <v>15</v>
      </c>
      <c r="B28" s="23">
        <v>37282</v>
      </c>
      <c r="C28" s="23">
        <v>36892</v>
      </c>
      <c r="D28" s="44">
        <v>36581</v>
      </c>
      <c r="E28" s="44">
        <v>36657</v>
      </c>
      <c r="F28" s="80">
        <v>36108</v>
      </c>
      <c r="G28" s="13"/>
    </row>
    <row r="29" spans="1:7" ht="15" customHeight="1" x14ac:dyDescent="0.15">
      <c r="A29" s="14" t="s">
        <v>16</v>
      </c>
      <c r="B29" s="23">
        <v>401810</v>
      </c>
      <c r="C29" s="23">
        <v>399189</v>
      </c>
      <c r="D29" s="44">
        <v>397257</v>
      </c>
      <c r="E29" s="44">
        <v>394903</v>
      </c>
      <c r="F29" s="80">
        <v>388664</v>
      </c>
      <c r="G29" s="13"/>
    </row>
    <row r="30" spans="1:7" ht="15" customHeight="1" x14ac:dyDescent="0.15">
      <c r="A30" s="50" t="s">
        <v>17</v>
      </c>
      <c r="B30" s="48">
        <v>4357814</v>
      </c>
      <c r="C30" s="48">
        <v>4377415</v>
      </c>
      <c r="D30" s="48">
        <v>4406369</v>
      </c>
      <c r="E30" s="117">
        <v>4437722</v>
      </c>
      <c r="F30" s="81">
        <v>4474444</v>
      </c>
      <c r="G30" s="13"/>
    </row>
    <row r="31" spans="1:7" ht="15" customHeight="1" x14ac:dyDescent="0.15">
      <c r="A31" s="17"/>
      <c r="B31" s="13"/>
      <c r="C31" s="13"/>
      <c r="D31" s="13"/>
      <c r="E31" s="13"/>
      <c r="F31" s="82"/>
      <c r="G31" s="13"/>
    </row>
    <row r="32" spans="1:7" ht="15" customHeight="1" x14ac:dyDescent="0.15">
      <c r="A32" s="84" t="s">
        <v>53</v>
      </c>
      <c r="B32" s="13"/>
      <c r="C32" s="13"/>
      <c r="D32" s="13"/>
      <c r="E32" s="13"/>
      <c r="F32" s="78"/>
      <c r="G32" s="13"/>
    </row>
    <row r="33" spans="1:7" ht="15" customHeight="1" x14ac:dyDescent="0.15">
      <c r="A33" s="17" t="s">
        <v>19</v>
      </c>
      <c r="B33" s="13"/>
      <c r="C33" s="13"/>
      <c r="D33" s="13"/>
      <c r="E33" s="13"/>
      <c r="F33" s="78"/>
      <c r="G33" s="13"/>
    </row>
    <row r="34" spans="1:7" ht="15" customHeight="1" x14ac:dyDescent="0.15">
      <c r="A34" s="30" t="s">
        <v>33</v>
      </c>
      <c r="B34" s="34" t="s">
        <v>37</v>
      </c>
      <c r="C34" s="34" t="s">
        <v>38</v>
      </c>
      <c r="D34" s="34" t="s">
        <v>39</v>
      </c>
      <c r="E34" s="34" t="s">
        <v>40</v>
      </c>
      <c r="F34" s="49" t="s">
        <v>57</v>
      </c>
      <c r="G34" s="13"/>
    </row>
    <row r="35" spans="1:7" ht="15" customHeight="1" x14ac:dyDescent="0.15">
      <c r="A35" s="47" t="s">
        <v>20</v>
      </c>
      <c r="B35" s="23">
        <v>1412</v>
      </c>
      <c r="C35" s="23">
        <v>1395</v>
      </c>
      <c r="D35" s="23">
        <v>1374</v>
      </c>
      <c r="E35" s="115">
        <v>1365</v>
      </c>
      <c r="F35" s="62">
        <v>1355</v>
      </c>
      <c r="G35" s="13"/>
    </row>
    <row r="36" spans="1:7" ht="15" customHeight="1" x14ac:dyDescent="0.15">
      <c r="A36" s="14" t="s">
        <v>21</v>
      </c>
      <c r="B36" s="23">
        <v>3859</v>
      </c>
      <c r="C36" s="23">
        <v>3850</v>
      </c>
      <c r="D36" s="23">
        <v>3787</v>
      </c>
      <c r="E36" s="115">
        <v>3768</v>
      </c>
      <c r="F36" s="62">
        <v>3759</v>
      </c>
      <c r="G36" s="13"/>
    </row>
    <row r="37" spans="1:7" ht="15" customHeight="1" x14ac:dyDescent="0.15">
      <c r="A37" s="14" t="s">
        <v>22</v>
      </c>
      <c r="B37" s="23">
        <v>80</v>
      </c>
      <c r="C37" s="23">
        <v>81</v>
      </c>
      <c r="D37" s="23">
        <v>81</v>
      </c>
      <c r="E37" s="115">
        <v>80</v>
      </c>
      <c r="F37" s="62">
        <v>78</v>
      </c>
      <c r="G37" s="13"/>
    </row>
    <row r="38" spans="1:7" ht="15" customHeight="1" x14ac:dyDescent="0.15">
      <c r="A38" s="14" t="s">
        <v>23</v>
      </c>
      <c r="B38" s="23">
        <v>7180</v>
      </c>
      <c r="C38" s="23">
        <v>7096</v>
      </c>
      <c r="D38" s="23">
        <v>7048</v>
      </c>
      <c r="E38" s="115">
        <v>6997</v>
      </c>
      <c r="F38" s="62">
        <v>6972</v>
      </c>
      <c r="G38" s="13"/>
    </row>
    <row r="39" spans="1:7" ht="15" customHeight="1" x14ac:dyDescent="0.15">
      <c r="A39" s="14" t="s">
        <v>24</v>
      </c>
      <c r="B39" s="23">
        <v>4589</v>
      </c>
      <c r="C39" s="23">
        <v>4524</v>
      </c>
      <c r="D39" s="23">
        <v>4486</v>
      </c>
      <c r="E39" s="115">
        <v>4455</v>
      </c>
      <c r="F39" s="62">
        <v>4407</v>
      </c>
      <c r="G39" s="13"/>
    </row>
    <row r="40" spans="1:7" ht="15" customHeight="1" x14ac:dyDescent="0.15">
      <c r="A40" s="51" t="s">
        <v>17</v>
      </c>
      <c r="B40" s="48">
        <v>17120</v>
      </c>
      <c r="C40" s="48">
        <v>16946</v>
      </c>
      <c r="D40" s="48">
        <v>16776</v>
      </c>
      <c r="E40" s="116">
        <v>16665</v>
      </c>
      <c r="F40" s="76">
        <v>16571</v>
      </c>
      <c r="G40" s="13"/>
    </row>
    <row r="41" spans="1:7" ht="15" customHeight="1" x14ac:dyDescent="0.15">
      <c r="A41" s="17"/>
      <c r="B41" s="13"/>
      <c r="C41" s="13"/>
      <c r="D41" s="13"/>
      <c r="E41" s="13"/>
      <c r="F41" s="87"/>
      <c r="G41" s="13"/>
    </row>
    <row r="42" spans="1:7" ht="15" customHeight="1" x14ac:dyDescent="0.15">
      <c r="A42" s="17" t="s">
        <v>18</v>
      </c>
      <c r="B42" s="13"/>
      <c r="C42" s="13"/>
      <c r="D42" s="13"/>
      <c r="E42" s="13"/>
      <c r="F42" s="88"/>
      <c r="G42" s="13"/>
    </row>
    <row r="43" spans="1:7" ht="15" customHeight="1" x14ac:dyDescent="0.15">
      <c r="A43" s="30" t="s">
        <v>33</v>
      </c>
      <c r="B43" s="34" t="s">
        <v>37</v>
      </c>
      <c r="C43" s="34" t="s">
        <v>38</v>
      </c>
      <c r="D43" s="34" t="s">
        <v>39</v>
      </c>
      <c r="E43" s="34" t="s">
        <v>40</v>
      </c>
      <c r="F43" s="49" t="s">
        <v>57</v>
      </c>
      <c r="G43" s="13"/>
    </row>
    <row r="44" spans="1:7" ht="15" customHeight="1" x14ac:dyDescent="0.15">
      <c r="A44" s="47" t="s">
        <v>20</v>
      </c>
      <c r="B44" s="23">
        <v>450110</v>
      </c>
      <c r="C44" s="23">
        <v>448344</v>
      </c>
      <c r="D44" s="23">
        <v>452496</v>
      </c>
      <c r="E44" s="115">
        <v>453541</v>
      </c>
      <c r="F44" s="62">
        <v>456795</v>
      </c>
      <c r="G44" s="13"/>
    </row>
    <row r="45" spans="1:7" ht="15" customHeight="1" x14ac:dyDescent="0.15">
      <c r="A45" s="14" t="s">
        <v>21</v>
      </c>
      <c r="B45" s="23">
        <v>639421</v>
      </c>
      <c r="C45" s="23">
        <v>647040</v>
      </c>
      <c r="D45" s="23">
        <v>657282</v>
      </c>
      <c r="E45" s="115">
        <v>660787</v>
      </c>
      <c r="F45" s="62">
        <v>665499</v>
      </c>
      <c r="G45" s="13"/>
    </row>
    <row r="46" spans="1:7" ht="15" customHeight="1" x14ac:dyDescent="0.15">
      <c r="A46" s="14" t="s">
        <v>22</v>
      </c>
      <c r="B46" s="23">
        <v>73111</v>
      </c>
      <c r="C46" s="23">
        <v>71735</v>
      </c>
      <c r="D46" s="23">
        <v>74027</v>
      </c>
      <c r="E46" s="115">
        <v>73595</v>
      </c>
      <c r="F46" s="62">
        <v>73333</v>
      </c>
      <c r="G46" s="13"/>
    </row>
    <row r="47" spans="1:7" ht="15" customHeight="1" x14ac:dyDescent="0.15">
      <c r="A47" s="14" t="s">
        <v>23</v>
      </c>
      <c r="B47" s="23">
        <v>1991858</v>
      </c>
      <c r="C47" s="23">
        <v>1979171</v>
      </c>
      <c r="D47" s="23">
        <v>1987309</v>
      </c>
      <c r="E47" s="115">
        <v>1990948</v>
      </c>
      <c r="F47" s="62">
        <v>2010648</v>
      </c>
      <c r="G47" s="13"/>
    </row>
    <row r="48" spans="1:7" ht="15" customHeight="1" x14ac:dyDescent="0.15">
      <c r="A48" s="14" t="s">
        <v>24</v>
      </c>
      <c r="B48" s="23">
        <v>302107</v>
      </c>
      <c r="C48" s="23">
        <v>301519</v>
      </c>
      <c r="D48" s="23">
        <v>300947</v>
      </c>
      <c r="E48" s="115">
        <v>300114</v>
      </c>
      <c r="F48" s="62">
        <v>297031</v>
      </c>
      <c r="G48" s="13"/>
    </row>
    <row r="49" spans="1:7" ht="15" customHeight="1" x14ac:dyDescent="0.15">
      <c r="A49" s="51" t="s">
        <v>17</v>
      </c>
      <c r="B49" s="48">
        <v>3456607</v>
      </c>
      <c r="C49" s="48">
        <v>3447809</v>
      </c>
      <c r="D49" s="48">
        <v>3472061</v>
      </c>
      <c r="E49" s="116">
        <v>3478985</v>
      </c>
      <c r="F49" s="76">
        <v>3503306</v>
      </c>
      <c r="G49" s="13"/>
    </row>
    <row r="50" spans="1:7" ht="15" customHeight="1" x14ac:dyDescent="0.15">
      <c r="A50" s="24" t="s">
        <v>67</v>
      </c>
      <c r="C50" s="35"/>
      <c r="D50" s="35"/>
      <c r="E50" s="35"/>
      <c r="F50" s="46"/>
    </row>
    <row r="54" spans="1:7" x14ac:dyDescent="0.15">
      <c r="A54" s="110" t="s">
        <v>68</v>
      </c>
    </row>
    <row r="61" spans="1:7" x14ac:dyDescent="0.15">
      <c r="D61" s="111"/>
    </row>
  </sheetData>
  <mergeCells count="1">
    <mergeCell ref="A1:F1"/>
  </mergeCells>
  <phoneticPr fontId="2"/>
  <pageMargins left="1.0236220472440944" right="0.78740157480314965" top="0.78740157480314965" bottom="0.78740157480314965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11 住宅</vt:lpstr>
      <vt:lpstr>22表 家屋棟数と家屋面積の種別割合</vt:lpstr>
      <vt:lpstr>11‐1 市営住宅建設戸数及び管理戸数</vt:lpstr>
      <vt:lpstr>11‐2 所有家屋・棟数及び床面積</vt:lpstr>
      <vt:lpstr>11‐3 家屋種類別・家屋棟数及び床面積</vt:lpstr>
      <vt:lpstr>'11 住宅'!Print_Area</vt:lpstr>
      <vt:lpstr>'11‐3 家屋種類別・家屋棟数及び床面積'!Print_Area</vt:lpstr>
      <vt:lpstr>'22表 家屋棟数と家屋面積の種別割合'!Print_Area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髙津戸　香</cp:lastModifiedBy>
  <cp:lastPrinted>2017-04-05T07:02:12Z</cp:lastPrinted>
  <dcterms:created xsi:type="dcterms:W3CDTF">1997-01-08T22:48:59Z</dcterms:created>
  <dcterms:modified xsi:type="dcterms:W3CDTF">2017-06-01T08:48:47Z</dcterms:modified>
</cp:coreProperties>
</file>