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65" yWindow="990" windowWidth="19440" windowHeight="7995" tabRatio="860"/>
  </bookViews>
  <sheets>
    <sheet name="13 市民生活" sheetId="21" r:id="rId1"/>
    <sheet name="25表 市内総生産と一人あたり市民所得の推移" sheetId="24" r:id="rId2"/>
    <sheet name="13‐1 酒類販売状況" sheetId="13" r:id="rId3"/>
    <sheet name="13‐2 公設地方卸売市場取扱状況" sheetId="18" r:id="rId4"/>
    <sheet name="13‐3 経済活動別市内総生産の推移" sheetId="16" r:id="rId5"/>
    <sheet name="13‐4 市民所得(分配)の推移" sheetId="25" r:id="rId6"/>
  </sheets>
  <definedNames>
    <definedName name="_xlnm.Print_Area" localSheetId="0">'13 市民生活'!$A$1:$G$34</definedName>
    <definedName name="_xlnm.Print_Area" localSheetId="4">'13‐3 経済活動別市内総生産の推移'!$A$1:$K$21</definedName>
    <definedName name="_xlnm.Print_Area" localSheetId="5">'13‐4 市民所得(分配)の推移'!$A$1:$K$18</definedName>
    <definedName name="_xlnm.Print_Area" localSheetId="1">'25表 市内総生産と一人あたり市民所得の推移'!$A$1:$I$33</definedName>
  </definedNames>
  <calcPr calcId="145621"/>
</workbook>
</file>

<file path=xl/calcChain.xml><?xml version="1.0" encoding="utf-8"?>
<calcChain xmlns="http://schemas.openxmlformats.org/spreadsheetml/2006/main">
  <c r="K25" i="25" l="1"/>
  <c r="K26" i="25"/>
  <c r="K27" i="25"/>
  <c r="J25" i="25"/>
  <c r="J26" i="25"/>
  <c r="J27" i="25"/>
  <c r="I25" i="25"/>
  <c r="I26" i="25"/>
  <c r="I27" i="25"/>
  <c r="H25" i="25"/>
  <c r="H26" i="25"/>
  <c r="H27" i="25"/>
  <c r="G25" i="25"/>
  <c r="G26" i="25"/>
  <c r="G27" i="25"/>
  <c r="F25" i="25"/>
  <c r="F26" i="25"/>
  <c r="F27" i="25"/>
  <c r="E25" i="25"/>
  <c r="E26" i="25"/>
  <c r="E27" i="25"/>
  <c r="D25" i="25"/>
  <c r="D26" i="25"/>
  <c r="D27" i="25"/>
  <c r="K15" i="13"/>
  <c r="K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6" i="13"/>
  <c r="K7" i="13"/>
  <c r="K8" i="13"/>
  <c r="K9" i="13"/>
  <c r="K10" i="13"/>
  <c r="K11" i="13"/>
  <c r="K12" i="13"/>
  <c r="K13" i="13"/>
  <c r="K14" i="13"/>
  <c r="K16" i="13"/>
  <c r="K17" i="13"/>
  <c r="K18" i="13"/>
</calcChain>
</file>

<file path=xl/sharedStrings.xml><?xml version="1.0" encoding="utf-8"?>
<sst xmlns="http://schemas.openxmlformats.org/spreadsheetml/2006/main" count="142" uniqueCount="106">
  <si>
    <t>(単位 ： ｔ ： 千円）</t>
  </si>
  <si>
    <t>(各年度 (月） 末現在）</t>
  </si>
  <si>
    <t>加工品</t>
  </si>
  <si>
    <t>冷凍魚</t>
  </si>
  <si>
    <t>塩干加工品</t>
  </si>
  <si>
    <t>みりん</t>
    <phoneticPr fontId="2"/>
  </si>
  <si>
    <t>ビール</t>
    <phoneticPr fontId="2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</si>
  <si>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</si>
  <si>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</si>
  <si>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</si>
  <si>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（各年度）</t>
    <rPh sb="1" eb="4">
      <t>カクネンド</t>
    </rPh>
    <phoneticPr fontId="2"/>
  </si>
  <si>
    <t>数量</t>
    <rPh sb="0" eb="2">
      <t>スウリョウ</t>
    </rPh>
    <phoneticPr fontId="2"/>
  </si>
  <si>
    <t>構成比（％）</t>
    <rPh sb="0" eb="3">
      <t>コウセイヒ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</si>
  <si>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</si>
  <si>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</si>
  <si>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</si>
  <si>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</si>
  <si>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</si>
  <si>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</si>
  <si>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</si>
  <si>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</si>
  <si>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</si>
  <si>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</si>
  <si>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（単位：ｋｌ）</t>
    <rPh sb="1" eb="3">
      <t>タンイ</t>
    </rPh>
    <phoneticPr fontId="2"/>
  </si>
  <si>
    <t>台所用洗剤</t>
  </si>
  <si>
    <t>洗濯用洗剤</t>
  </si>
  <si>
    <t>軽油</t>
  </si>
  <si>
    <t>スピリッツ</t>
    <phoneticPr fontId="2"/>
  </si>
  <si>
    <t>リキュール</t>
    <phoneticPr fontId="2"/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</si>
  <si>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</si>
  <si>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</si>
  <si>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（単位：百万円）</t>
    <rPh sb="1" eb="3">
      <t>タンイ</t>
    </rPh>
    <rPh sb="4" eb="7">
      <t>ヒャクマンエン</t>
    </rPh>
    <phoneticPr fontId="2"/>
  </si>
  <si>
    <t>項目</t>
    <rPh sb="0" eb="2">
      <t>コウモク</t>
    </rPh>
    <phoneticPr fontId="2"/>
  </si>
  <si>
    <t>総生産</t>
    <rPh sb="0" eb="3">
      <t>ソウセイサン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</si>
  <si>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</si>
  <si>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</si>
  <si>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</si>
  <si>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</si>
  <si>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</si>
  <si>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</si>
  <si>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</si>
  <si>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</si>
  <si>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</si>
  <si>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政府サービス生産者</t>
    <rPh sb="0" eb="2">
      <t>セイフ</t>
    </rPh>
    <rPh sb="6" eb="9">
      <t>セイサンシャ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</si>
  <si>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</si>
  <si>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t>市民所得</t>
    <rPh sb="0" eb="2">
      <t>シミン</t>
    </rPh>
    <rPh sb="2" eb="4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</si>
  <si>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</si>
  <si>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</si>
  <si>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</si>
  <si>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</si>
  <si>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</si>
  <si>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</si>
  <si>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(2)公的企業</t>
    <rPh sb="3" eb="5">
      <t>コウテキ</t>
    </rPh>
    <rPh sb="5" eb="7">
      <t>キギョウ</t>
    </rPh>
    <phoneticPr fontId="2"/>
  </si>
  <si>
    <t>(3)個人企業</t>
    <rPh sb="3" eb="5">
      <t>コジン</t>
    </rPh>
    <rPh sb="5" eb="7">
      <t>キギョウ</t>
    </rPh>
    <phoneticPr fontId="2"/>
  </si>
  <si>
    <t>平成22年度</t>
    <rPh sb="0" eb="2">
      <t>ヘイセイ</t>
    </rPh>
    <rPh sb="4" eb="6">
      <t>ネンド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</si>
  <si>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</si>
  <si>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数 　量</t>
    <rPh sb="0" eb="1">
      <t>スウ</t>
    </rPh>
    <rPh sb="3" eb="4">
      <t>リョウ</t>
    </rPh>
    <phoneticPr fontId="2"/>
  </si>
  <si>
    <t>20年度
（2008）</t>
    <rPh sb="2" eb="3">
      <t>ネン</t>
    </rPh>
    <rPh sb="3" eb="4">
      <t>ド</t>
    </rPh>
    <phoneticPr fontId="2"/>
  </si>
  <si>
    <t>21年度
（2009）</t>
    <rPh sb="2" eb="4">
      <t>ネンド</t>
    </rPh>
    <phoneticPr fontId="2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</si>
  <si>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5">
      <t>セイサンシャ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</si>
  <si>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</si>
  <si>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平成23年度</t>
    <rPh sb="0" eb="2">
      <t>ヘイセイ</t>
    </rPh>
    <rPh sb="4" eb="6">
      <t>ネンド</t>
    </rPh>
    <phoneticPr fontId="2"/>
  </si>
  <si>
    <t>22年度
（2010）</t>
    <rPh sb="2" eb="4">
      <t>ネンド</t>
    </rPh>
    <phoneticPr fontId="2"/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</si>
  <si>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</si>
  <si>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平成24年度</t>
    <rPh sb="0" eb="2">
      <t>ヘイセイ</t>
    </rPh>
    <rPh sb="4" eb="6">
      <t>ネンド</t>
    </rPh>
    <phoneticPr fontId="2"/>
  </si>
  <si>
    <t>23年度
（2011）</t>
    <rPh sb="2" eb="4">
      <t>ネンド</t>
    </rPh>
    <phoneticPr fontId="2"/>
  </si>
  <si>
    <t>24年度
（2012）</t>
    <rPh sb="2" eb="4">
      <t>ネンド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</si>
  <si>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2"/>
  </si>
  <si>
    <t>平成25年度</t>
    <rPh sb="0" eb="2">
      <t>ヘイセイ</t>
    </rPh>
    <rPh sb="4" eb="6">
      <t>ネンド</t>
    </rPh>
    <phoneticPr fontId="2"/>
  </si>
  <si>
    <t>情報通信業</t>
    <rPh sb="0" eb="2">
      <t>ジョウホウ</t>
    </rPh>
    <rPh sb="2" eb="5">
      <t>ツウシンギョウ</t>
    </rPh>
    <phoneticPr fontId="2"/>
  </si>
  <si>
    <t>18年度
（2006）</t>
    <rPh sb="2" eb="3">
      <t>ネン</t>
    </rPh>
    <rPh sb="3" eb="4">
      <t>ド</t>
    </rPh>
    <phoneticPr fontId="2"/>
  </si>
  <si>
    <t>19年度
（2007）</t>
    <rPh sb="2" eb="3">
      <t>ネン</t>
    </rPh>
    <rPh sb="3" eb="4">
      <t>ド</t>
    </rPh>
    <phoneticPr fontId="2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</si>
  <si>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ナド</t>
    </rPh>
    <phoneticPr fontId="2"/>
  </si>
  <si>
    <t>運輸業</t>
    <rPh sb="0" eb="2">
      <t>ウンユ</t>
    </rPh>
    <phoneticPr fontId="2"/>
  </si>
  <si>
    <t>平成26年度</t>
    <rPh sb="0" eb="2">
      <t>ヘイセイ</t>
    </rPh>
    <rPh sb="4" eb="6">
      <t>ネンド</t>
    </rPh>
    <phoneticPr fontId="2"/>
  </si>
  <si>
    <t>25年度
（2013）</t>
    <rPh sb="2" eb="4">
      <t>ネンド</t>
    </rPh>
    <phoneticPr fontId="2"/>
  </si>
  <si>
    <t>13-2　　　公　　設　　地　　方　　卸　　売　</t>
    <phoneticPr fontId="2"/>
  </si>
  <si>
    <t>　市　　場　　取　　扱　　状　　況</t>
    <phoneticPr fontId="2"/>
  </si>
  <si>
    <t>年　　度</t>
    <phoneticPr fontId="2"/>
  </si>
  <si>
    <t>総　　数</t>
    <phoneticPr fontId="2"/>
  </si>
  <si>
    <t>総　　額</t>
    <phoneticPr fontId="2"/>
  </si>
  <si>
    <t>野　　菜</t>
    <phoneticPr fontId="2"/>
  </si>
  <si>
    <t>果　　実</t>
    <phoneticPr fontId="2"/>
  </si>
  <si>
    <t>鮮　　魚</t>
    <phoneticPr fontId="2"/>
  </si>
  <si>
    <t>数　量</t>
    <phoneticPr fontId="2"/>
  </si>
  <si>
    <t>金　額</t>
    <phoneticPr fontId="2"/>
  </si>
  <si>
    <t>27年4月</t>
    <phoneticPr fontId="2"/>
  </si>
  <si>
    <t>28年1月</t>
    <phoneticPr fontId="2"/>
  </si>
  <si>
    <t>(注1） 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</si>
  <si>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</si>
  <si>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資料：経済部（市場年報）</t>
    <rPh sb="3" eb="5">
      <t>ケイザイ</t>
    </rPh>
    <rPh sb="5" eb="6">
      <t>ブ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</si>
  <si>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</si>
  <si>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</si>
  <si>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(注2）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</si>
  <si>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(注）四捨五入の関係で合計値が一致しないことがある</t>
    <rPh sb="3" eb="7">
      <t>シシャゴニュウ</t>
    </rPh>
    <rPh sb="8" eb="10">
      <t>カンケイ</t>
    </rPh>
    <rPh sb="11" eb="14">
      <t>ゴウケイチ</t>
    </rPh>
    <rPh sb="15" eb="17">
      <t>イッチ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</si>
  <si>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</si>
  <si>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25表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</si>
  <si>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市内総生産</t>
    <rPh sb="0" eb="2">
      <t>シナイ</t>
    </rPh>
    <rPh sb="2" eb="5">
      <t>ソウセイサン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</si>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</sst>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;[Red]\-#,##0\ "/>
    <numFmt numFmtId="178" formatCode="#,##0_);[Red]\(#,##0\)"/>
    <numFmt numFmtId="179" formatCode="#,##0.0_);[Red]\(#,##0.0\)"/>
    <numFmt numFmtId="180" formatCode="#,##0;&quot;△ &quot;#,##0"/>
    <numFmt numFmtId="181" formatCode="0.0_ "/>
    <numFmt numFmtId="182" formatCode="#,##0;&quot;▲ &quot;#,##0"/>
    <numFmt numFmtId="183" formatCode="#,##0.00000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distributed" justifyLastLine="1"/>
    </xf>
    <xf numFmtId="178" fontId="5" fillId="0" borderId="3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8" fontId="5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/>
    </xf>
    <xf numFmtId="176" fontId="11" fillId="0" borderId="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8" fillId="0" borderId="0" xfId="0" applyFont="1" applyFill="1" applyAlignment="1">
      <alignment horizontal="right"/>
    </xf>
    <xf numFmtId="0" fontId="5" fillId="0" borderId="5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81" fontId="9" fillId="0" borderId="14" xfId="0" applyNumberFormat="1" applyFont="1" applyFill="1" applyBorder="1" applyAlignment="1">
      <alignment vertical="center"/>
    </xf>
    <xf numFmtId="181" fontId="5" fillId="0" borderId="4" xfId="0" applyNumberFormat="1" applyFont="1" applyFill="1" applyBorder="1" applyAlignment="1">
      <alignment vertical="center"/>
    </xf>
    <xf numFmtId="181" fontId="5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180" fontId="17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180" fontId="17" fillId="0" borderId="13" xfId="0" applyNumberFormat="1" applyFont="1" applyFill="1" applyBorder="1" applyAlignment="1">
      <alignment vertical="center"/>
    </xf>
    <xf numFmtId="180" fontId="17" fillId="0" borderId="3" xfId="0" applyNumberFormat="1" applyFont="1" applyFill="1" applyBorder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29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56" fontId="24" fillId="0" borderId="0" xfId="0" applyNumberFormat="1" applyFont="1" applyAlignment="1">
      <alignment horizontal="justify" vertical="center"/>
    </xf>
    <xf numFmtId="177" fontId="8" fillId="0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center" vertical="center" wrapText="1"/>
    </xf>
    <xf numFmtId="182" fontId="17" fillId="0" borderId="4" xfId="0" applyNumberFormat="1" applyFont="1" applyBorder="1"/>
    <xf numFmtId="182" fontId="17" fillId="0" borderId="2" xfId="0" applyNumberFormat="1" applyFont="1" applyBorder="1"/>
    <xf numFmtId="0" fontId="9" fillId="0" borderId="5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81" fontId="9" fillId="0" borderId="2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181" fontId="5" fillId="0" borderId="14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177" fontId="9" fillId="0" borderId="3" xfId="2" applyNumberFormat="1" applyFont="1" applyFill="1" applyBorder="1" applyAlignment="1">
      <alignment horizontal="right" vertical="center"/>
    </xf>
    <xf numFmtId="177" fontId="9" fillId="0" borderId="4" xfId="2" applyNumberFormat="1" applyFont="1" applyFill="1" applyBorder="1" applyAlignment="1">
      <alignment horizontal="right" vertical="center"/>
    </xf>
    <xf numFmtId="182" fontId="25" fillId="0" borderId="4" xfId="0" applyNumberFormat="1" applyFont="1" applyBorder="1"/>
    <xf numFmtId="182" fontId="25" fillId="0" borderId="2" xfId="0" applyNumberFormat="1" applyFont="1" applyBorder="1"/>
    <xf numFmtId="0" fontId="30" fillId="0" borderId="0" xfId="0" applyFont="1" applyAlignment="1">
      <alignment horizontal="justify" vertical="center"/>
    </xf>
    <xf numFmtId="0" fontId="10" fillId="0" borderId="12" xfId="0" applyFont="1" applyFill="1" applyBorder="1" applyAlignment="1">
      <alignment vertical="center"/>
    </xf>
    <xf numFmtId="177" fontId="15" fillId="0" borderId="3" xfId="2" applyNumberFormat="1" applyFont="1" applyFill="1" applyBorder="1" applyAlignment="1">
      <alignment horizontal="right" vertical="center"/>
    </xf>
    <xf numFmtId="177" fontId="15" fillId="0" borderId="4" xfId="2" applyNumberFormat="1" applyFont="1" applyFill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177" fontId="5" fillId="0" borderId="1" xfId="2" applyNumberFormat="1" applyFont="1" applyFill="1" applyBorder="1" applyAlignment="1">
      <alignment horizontal="right" vertical="center"/>
    </xf>
    <xf numFmtId="177" fontId="5" fillId="0" borderId="2" xfId="2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80" fontId="17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80" fontId="25" fillId="0" borderId="14" xfId="0" applyNumberFormat="1" applyFont="1" applyFill="1" applyBorder="1" applyAlignment="1">
      <alignment vertical="center"/>
    </xf>
    <xf numFmtId="180" fontId="25" fillId="0" borderId="4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shrinkToFit="1"/>
    </xf>
    <xf numFmtId="0" fontId="5" fillId="0" borderId="8" xfId="0" applyFont="1" applyFill="1" applyBorder="1" applyAlignment="1">
      <alignment shrinkToFit="1"/>
    </xf>
    <xf numFmtId="180" fontId="17" fillId="0" borderId="2" xfId="0" applyNumberFormat="1" applyFont="1" applyFill="1" applyBorder="1" applyAlignment="1">
      <alignment vertical="center"/>
    </xf>
    <xf numFmtId="180" fontId="17" fillId="0" borderId="1" xfId="0" applyNumberFormat="1" applyFont="1" applyFill="1" applyBorder="1" applyAlignment="1">
      <alignment vertical="center"/>
    </xf>
    <xf numFmtId="180" fontId="25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49" fontId="5" fillId="0" borderId="15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vertical="center"/>
    </xf>
    <xf numFmtId="180" fontId="17" fillId="0" borderId="15" xfId="0" applyNumberFormat="1" applyFont="1" applyFill="1" applyBorder="1" applyAlignment="1">
      <alignment vertical="center"/>
    </xf>
    <xf numFmtId="180" fontId="25" fillId="0" borderId="15" xfId="0" applyNumberFormat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180" fontId="8" fillId="0" borderId="3" xfId="0" applyNumberFormat="1" applyFont="1" applyBorder="1" applyAlignment="1">
      <alignment vertical="center"/>
    </xf>
    <xf numFmtId="180" fontId="0" fillId="0" borderId="4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180" fontId="0" fillId="0" borderId="2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10" fillId="0" borderId="1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 shrinkToFit="1"/>
    </xf>
    <xf numFmtId="0" fontId="8" fillId="0" borderId="7" xfId="0" applyFont="1" applyBorder="1" applyAlignment="1">
      <alignment horizontal="distributed" vertical="center" wrapText="1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180" fontId="8" fillId="0" borderId="3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80" fontId="0" fillId="0" borderId="0" xfId="0" applyNumberFormat="1" applyFont="1" applyBorder="1" applyAlignment="1">
      <alignment horizontal="right" vertical="center"/>
    </xf>
    <xf numFmtId="180" fontId="0" fillId="0" borderId="12" xfId="0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657720268034E-2"/>
          <c:y val="0.19962979493873426"/>
          <c:w val="0.7952517018894083"/>
          <c:h val="0.73567813381616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'25表 市内総生産と一人あたり市民所得の推移'!$C$41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'25表 市内総生産と一人あたり市民所得の推移'!$E$40:$L$40</c:f>
              <c:strCache>
                <c:ptCount val="8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</c:strCache>
            </c:strRef>
          </c:cat>
          <c:val>
            <c:numRef>
              <c:f>'25表 市内総生産と一人あたり市民所得の推移'!$E$41:$L$41</c:f>
              <c:numCache>
                <c:formatCode>#,##0;"▲ "#,##0</c:formatCode>
                <c:ptCount val="8"/>
                <c:pt idx="0">
                  <c:v>379101.34333500278</c:v>
                </c:pt>
                <c:pt idx="1">
                  <c:v>389618.39925579686</c:v>
                </c:pt>
                <c:pt idx="2">
                  <c:v>356247.76278781984</c:v>
                </c:pt>
                <c:pt idx="3">
                  <c:v>345332.74847691407</c:v>
                </c:pt>
                <c:pt idx="4">
                  <c:v>364071.53823393292</c:v>
                </c:pt>
                <c:pt idx="5">
                  <c:v>358233.52720978146</c:v>
                </c:pt>
                <c:pt idx="6">
                  <c:v>348392.39137775148</c:v>
                </c:pt>
                <c:pt idx="7">
                  <c:v>383263.30780294474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30912"/>
        <c:axId val="91432832"/>
      </c:barChart>
      <c:lineChart>
        <c:grouping val="standard"/>
        <c:varyColors val="0"/>
        <c:ser>
          <c:idx val="1"/>
          <c:order val="1"/>
          <c:tx>
            <c:v>一人あたり市民所得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'25表 市内総生産と一人あたり市民所得の推移'!$E$40:$L$40</c:f>
              <c:strCache>
                <c:ptCount val="8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</c:strCache>
            </c:strRef>
          </c:cat>
          <c:val>
            <c:numRef>
              <c:f>'25表 市内総生産と一人あたり市民所得の推移'!$E$42:$L$42</c:f>
              <c:numCache>
                <c:formatCode>#,##0_);[Red]\(#,##0\)</c:formatCode>
                <c:ptCount val="8"/>
                <c:pt idx="0">
                  <c:v>3020</c:v>
                </c:pt>
                <c:pt idx="1">
                  <c:v>3022</c:v>
                </c:pt>
                <c:pt idx="2" formatCode="#,##0;&quot;△ &quot;#,##0">
                  <c:v>2692</c:v>
                </c:pt>
                <c:pt idx="3" formatCode="#,##0;&quot;△ &quot;#,##0">
                  <c:v>2703</c:v>
                </c:pt>
                <c:pt idx="4" formatCode="#,##0;&quot;△ &quot;#,##0">
                  <c:v>2867</c:v>
                </c:pt>
                <c:pt idx="5" formatCode="#,##0;&quot;△ &quot;#,##0">
                  <c:v>2869</c:v>
                </c:pt>
                <c:pt idx="6" formatCode="#,##0;&quot;△ &quot;#,##0">
                  <c:v>2881</c:v>
                </c:pt>
                <c:pt idx="7" formatCode="#,##0;&quot;△ &quot;#,##0">
                  <c:v>3139.261679175755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4368"/>
        <c:axId val="91456640"/>
      </c:lineChart>
      <c:catAx>
        <c:axId val="914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1432832"/>
        <c:crosses val="autoZero"/>
        <c:auto val="1"/>
        <c:lblAlgn val="ctr"/>
        <c:lblOffset val="100"/>
        <c:noMultiLvlLbl val="0"/>
      </c:catAx>
      <c:valAx>
        <c:axId val="91432832"/>
        <c:scaling>
          <c:orientation val="minMax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1430912"/>
        <c:crosses val="autoZero"/>
        <c:crossBetween val="between"/>
      </c:valAx>
      <c:catAx>
        <c:axId val="9143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91456640"/>
        <c:crosses val="autoZero"/>
        <c:auto val="1"/>
        <c:lblAlgn val="ctr"/>
        <c:lblOffset val="100"/>
        <c:noMultiLvlLbl val="0"/>
      </c:catAx>
      <c:valAx>
        <c:axId val="914566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14343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0017241313631154"/>
          <c:y val="0.1312811635810939"/>
          <c:w val="0.3937798704044432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8</xdr:col>
      <xdr:colOff>828675</xdr:colOff>
      <xdr:row>30</xdr:row>
      <xdr:rowOff>47625</xdr:rowOff>
    </xdr:to>
    <xdr:graphicFrame macro="">
      <xdr:nvGraphicFramePr>
        <xdr:cNvPr id="686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6</xdr:row>
      <xdr:rowOff>79375</xdr:rowOff>
    </xdr:from>
    <xdr:to>
      <xdr:col>1</xdr:col>
      <xdr:colOff>746124</xdr:colOff>
      <xdr:row>7</xdr:row>
      <xdr:rowOff>161926</xdr:rowOff>
    </xdr:to>
    <xdr:sp macro="" textlink="">
      <xdr:nvSpPr>
        <xdr:cNvPr id="3" name="テキスト ボックス 2"/>
        <xdr:cNvSpPr txBox="1"/>
      </xdr:nvSpPr>
      <xdr:spPr>
        <a:xfrm>
          <a:off x="184150" y="1936750"/>
          <a:ext cx="815974" cy="33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8</xdr:col>
      <xdr:colOff>19050</xdr:colOff>
      <xdr:row>6</xdr:row>
      <xdr:rowOff>158750</xdr:rowOff>
    </xdr:from>
    <xdr:to>
      <xdr:col>8</xdr:col>
      <xdr:colOff>644525</xdr:colOff>
      <xdr:row>7</xdr:row>
      <xdr:rowOff>149225</xdr:rowOff>
    </xdr:to>
    <xdr:sp macro="" textlink="">
      <xdr:nvSpPr>
        <xdr:cNvPr id="4" name="テキスト ボックス 2"/>
        <xdr:cNvSpPr txBox="1"/>
      </xdr:nvSpPr>
      <xdr:spPr>
        <a:xfrm>
          <a:off x="5734050" y="2016125"/>
          <a:ext cx="625475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0" y="695325"/>
          <a:ext cx="105727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60" zoomScaleNormal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71"/>
      <c r="B6" s="71"/>
      <c r="C6" s="71"/>
      <c r="D6" s="71"/>
      <c r="E6" s="71"/>
      <c r="F6" s="72" t="s">
        <v>67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73"/>
      <c r="C15" s="74"/>
      <c r="D15" s="75"/>
      <c r="E15" s="75"/>
      <c r="F15" s="101"/>
      <c r="H15" s="75"/>
      <c r="I15" s="76"/>
      <c r="K15" s="76"/>
    </row>
    <row r="16" spans="1:12" ht="19.149999999999999" customHeight="1" x14ac:dyDescent="0.15">
      <c r="B16" s="73"/>
      <c r="C16" s="74"/>
      <c r="D16" s="75"/>
      <c r="E16" s="75"/>
      <c r="F16" s="101"/>
      <c r="I16" s="75"/>
      <c r="J16" s="76"/>
      <c r="K16" s="75"/>
      <c r="L16" s="76"/>
    </row>
    <row r="17" spans="2:12" ht="19.149999999999999" customHeight="1" x14ac:dyDescent="0.15">
      <c r="B17" s="73"/>
      <c r="C17" s="74"/>
      <c r="D17" s="75"/>
      <c r="E17" s="75"/>
      <c r="F17" s="101"/>
      <c r="I17" s="75"/>
      <c r="J17" s="76"/>
      <c r="K17" s="75"/>
      <c r="L17" s="76"/>
    </row>
    <row r="18" spans="2:12" ht="19.149999999999999" customHeight="1" x14ac:dyDescent="0.15">
      <c r="B18" s="73"/>
      <c r="C18" s="74"/>
      <c r="D18" s="75"/>
      <c r="E18" s="75"/>
      <c r="F18" s="101"/>
      <c r="H18" s="77"/>
      <c r="I18" s="75"/>
      <c r="J18" s="76"/>
      <c r="K18" s="75"/>
      <c r="L18" s="76"/>
    </row>
    <row r="19" spans="2:12" ht="19.149999999999999" customHeight="1" x14ac:dyDescent="0.15">
      <c r="B19" s="73"/>
      <c r="C19" s="74"/>
      <c r="D19" s="75"/>
      <c r="E19" s="75"/>
      <c r="F19" s="76"/>
      <c r="K19" s="75"/>
    </row>
    <row r="20" spans="2:12" ht="19.149999999999999" customHeight="1" x14ac:dyDescent="0.15">
      <c r="B20" s="73"/>
      <c r="C20" s="74"/>
      <c r="D20" s="75"/>
      <c r="E20" s="75"/>
      <c r="F20" s="76"/>
      <c r="K20" s="75"/>
      <c r="L20" s="76"/>
    </row>
    <row r="21" spans="2:12" ht="19.149999999999999" customHeight="1" x14ac:dyDescent="0.15">
      <c r="B21" s="73"/>
      <c r="C21" s="74"/>
      <c r="D21" s="75"/>
      <c r="E21" s="75"/>
      <c r="F21" s="76"/>
      <c r="K21" s="75"/>
    </row>
    <row r="22" spans="2:12" ht="19.149999999999999" customHeight="1" x14ac:dyDescent="0.15">
      <c r="B22" s="73"/>
      <c r="C22" s="74"/>
      <c r="D22" s="75"/>
      <c r="E22" s="75"/>
      <c r="F22" s="76"/>
      <c r="K22" s="75"/>
      <c r="L22" s="76"/>
    </row>
    <row r="23" spans="2:12" ht="19.149999999999999" customHeight="1" x14ac:dyDescent="0.15">
      <c r="B23" s="73"/>
      <c r="D23" s="75"/>
      <c r="E23" s="75"/>
      <c r="F23" s="76"/>
      <c r="K23" s="75"/>
      <c r="L23" s="76"/>
    </row>
    <row r="24" spans="2:12" x14ac:dyDescent="0.15">
      <c r="B24" s="73"/>
      <c r="D24" s="75"/>
      <c r="E24" s="75"/>
      <c r="F24" s="76"/>
      <c r="K24" s="75"/>
      <c r="L24" s="76"/>
    </row>
    <row r="25" spans="2:12" x14ac:dyDescent="0.15">
      <c r="B25" s="73"/>
      <c r="D25" s="75"/>
      <c r="E25" s="75"/>
      <c r="F25" s="76"/>
      <c r="K25" s="75"/>
      <c r="L25" s="76"/>
    </row>
    <row r="26" spans="2:12" x14ac:dyDescent="0.15">
      <c r="B26" s="73"/>
      <c r="D26" s="75"/>
      <c r="E26" s="75"/>
      <c r="F26" s="76"/>
      <c r="K26" s="75"/>
      <c r="L26" s="7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100" zoomScaleSheetLayoutView="100" workbookViewId="0">
      <selection sqref="A1:I1"/>
    </sheetView>
  </sheetViews>
  <sheetFormatPr defaultRowHeight="20.25" customHeight="1" x14ac:dyDescent="0.15"/>
  <cols>
    <col min="1" max="1" width="3.25" style="6" customWidth="1"/>
    <col min="2" max="2" width="14" style="6" customWidth="1"/>
    <col min="3" max="6" width="10.5" style="6" customWidth="1"/>
    <col min="7" max="7" width="10.5" style="36" customWidth="1"/>
    <col min="8" max="8" width="9" style="6"/>
    <col min="9" max="9" width="11.625" style="6" customWidth="1"/>
    <col min="10" max="16384" width="9" style="6"/>
  </cols>
  <sheetData>
    <row r="1" spans="1:18" customFormat="1" ht="45.75" x14ac:dyDescent="0.65">
      <c r="A1" s="137" t="s">
        <v>96</v>
      </c>
      <c r="B1" s="137"/>
      <c r="C1" s="137"/>
      <c r="D1" s="137"/>
      <c r="E1" s="137"/>
      <c r="F1" s="137"/>
      <c r="G1" s="137"/>
      <c r="H1" s="137"/>
      <c r="I1" s="137"/>
      <c r="J1" s="69"/>
      <c r="K1" s="70"/>
      <c r="L1" s="70"/>
      <c r="M1" s="70"/>
      <c r="N1" s="70"/>
      <c r="O1" s="70"/>
    </row>
    <row r="8" spans="1:18" ht="20.25" customHeight="1" x14ac:dyDescent="0.15">
      <c r="L8"/>
      <c r="M8"/>
      <c r="N8"/>
      <c r="O8"/>
      <c r="P8"/>
      <c r="Q8"/>
      <c r="R8"/>
    </row>
    <row r="39" spans="2:12" ht="20.25" customHeight="1" x14ac:dyDescent="0.15">
      <c r="C39"/>
      <c r="D39"/>
      <c r="E39"/>
      <c r="F39"/>
      <c r="G39"/>
      <c r="H39"/>
      <c r="I39"/>
    </row>
    <row r="40" spans="2:12" ht="20.25" customHeight="1" x14ac:dyDescent="0.15">
      <c r="E40" s="21" t="s">
        <v>98</v>
      </c>
      <c r="F40" s="21" t="s">
        <v>99</v>
      </c>
      <c r="G40" s="21" t="s">
        <v>100</v>
      </c>
      <c r="H40" s="21" t="s">
        <v>101</v>
      </c>
      <c r="I40" s="44" t="s">
        <v>102</v>
      </c>
      <c r="J40" s="44" t="s">
        <v>103</v>
      </c>
      <c r="K40" s="114" t="s">
        <v>104</v>
      </c>
      <c r="L40" s="46" t="s">
        <v>105</v>
      </c>
    </row>
    <row r="41" spans="2:12" ht="20.25" customHeight="1" x14ac:dyDescent="0.15">
      <c r="C41" s="6" t="s">
        <v>97</v>
      </c>
      <c r="E41" s="83">
        <v>379101.34333500278</v>
      </c>
      <c r="F41" s="83">
        <v>389618.39925579686</v>
      </c>
      <c r="G41" s="83">
        <v>356247.76278781984</v>
      </c>
      <c r="H41" s="83">
        <v>345332.74847691407</v>
      </c>
      <c r="I41" s="83">
        <v>364071.53823393292</v>
      </c>
      <c r="J41" s="83">
        <v>358233.52720978146</v>
      </c>
      <c r="K41" s="83">
        <v>348392.39137775148</v>
      </c>
      <c r="L41" s="99">
        <v>383263.30780294474</v>
      </c>
    </row>
    <row r="42" spans="2:12" ht="20.25" customHeight="1" x14ac:dyDescent="0.15">
      <c r="B42" s="138" t="s">
        <v>92</v>
      </c>
      <c r="C42" s="138"/>
      <c r="D42" s="139"/>
      <c r="E42" s="131">
        <v>3020</v>
      </c>
      <c r="F42" s="131">
        <v>3022</v>
      </c>
      <c r="G42" s="132">
        <v>2692</v>
      </c>
      <c r="H42" s="132">
        <v>2703</v>
      </c>
      <c r="I42" s="132">
        <v>2867</v>
      </c>
      <c r="J42" s="132">
        <v>2869</v>
      </c>
      <c r="K42" s="132">
        <v>2881</v>
      </c>
      <c r="L42" s="133">
        <v>3139.261679175755</v>
      </c>
    </row>
    <row r="43" spans="2:12" ht="20.25" customHeight="1" x14ac:dyDescent="0.15">
      <c r="B43" s="121"/>
      <c r="C43" s="121"/>
      <c r="D43" s="122"/>
      <c r="E43" s="134"/>
      <c r="F43" s="134"/>
      <c r="G43" s="135"/>
      <c r="H43" s="135"/>
      <c r="I43" s="135"/>
      <c r="J43" s="135"/>
      <c r="K43" s="135"/>
      <c r="L43" s="136"/>
    </row>
    <row r="44" spans="2:12" ht="20.25" customHeight="1" x14ac:dyDescent="0.15">
      <c r="C44"/>
      <c r="D44"/>
      <c r="E44"/>
      <c r="F44"/>
      <c r="G44"/>
      <c r="H44"/>
      <c r="I44"/>
    </row>
  </sheetData>
  <mergeCells count="2">
    <mergeCell ref="A1:I1"/>
    <mergeCell ref="B42:D42"/>
  </mergeCells>
  <phoneticPr fontId="2"/>
  <pageMargins left="0.75" right="0.75" top="1" bottom="0.72" header="0.51200000000000001" footer="0.51200000000000001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="80" zoomScaleNormal="90" zoomScaleSheetLayoutView="80" workbookViewId="0">
      <selection sqref="A1:K1"/>
    </sheetView>
  </sheetViews>
  <sheetFormatPr defaultRowHeight="12" x14ac:dyDescent="0.15"/>
  <cols>
    <col min="1" max="1" width="14" style="6" customWidth="1"/>
    <col min="2" max="11" width="7.5" style="6" customWidth="1"/>
    <col min="12" max="16384" width="9" style="6"/>
  </cols>
  <sheetData>
    <row r="1" spans="1:17" s="4" customFormat="1" ht="36" customHeight="1" x14ac:dyDescent="0.15">
      <c r="A1" s="140" t="s">
        <v>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7" s="5" customFormat="1" ht="19.5" customHeight="1" x14ac:dyDescent="0.15">
      <c r="A2" s="18" t="s">
        <v>23</v>
      </c>
      <c r="B2" s="18"/>
      <c r="C2" s="19"/>
      <c r="D2" s="19"/>
      <c r="E2" s="19"/>
      <c r="F2" s="19"/>
      <c r="G2" s="19"/>
      <c r="H2" s="19"/>
      <c r="I2" s="19"/>
      <c r="J2" s="18"/>
      <c r="K2" s="19" t="s">
        <v>10</v>
      </c>
    </row>
    <row r="3" spans="1:17" ht="30" customHeight="1" x14ac:dyDescent="0.15">
      <c r="A3" s="27" t="s">
        <v>13</v>
      </c>
      <c r="B3" s="141" t="s">
        <v>54</v>
      </c>
      <c r="C3" s="142"/>
      <c r="D3" s="141" t="s">
        <v>61</v>
      </c>
      <c r="E3" s="142"/>
      <c r="F3" s="141" t="s">
        <v>64</v>
      </c>
      <c r="G3" s="142"/>
      <c r="H3" s="141" t="s">
        <v>68</v>
      </c>
      <c r="I3" s="142"/>
      <c r="J3" s="143" t="s">
        <v>74</v>
      </c>
      <c r="K3" s="144"/>
      <c r="L3" s="62"/>
      <c r="M3" s="40"/>
      <c r="N3" s="40"/>
      <c r="O3" s="40"/>
      <c r="P3" s="40"/>
      <c r="Q3" s="40"/>
    </row>
    <row r="4" spans="1:17" ht="34.5" customHeight="1" x14ac:dyDescent="0.15">
      <c r="A4" s="28" t="s">
        <v>63</v>
      </c>
      <c r="B4" s="17" t="s">
        <v>11</v>
      </c>
      <c r="C4" s="81" t="s">
        <v>12</v>
      </c>
      <c r="D4" s="53" t="s">
        <v>56</v>
      </c>
      <c r="E4" s="82" t="s">
        <v>55</v>
      </c>
      <c r="F4" s="53" t="s">
        <v>56</v>
      </c>
      <c r="G4" s="82" t="s">
        <v>55</v>
      </c>
      <c r="H4" s="53" t="s">
        <v>56</v>
      </c>
      <c r="I4" s="82" t="s">
        <v>55</v>
      </c>
      <c r="J4" s="85" t="s">
        <v>56</v>
      </c>
      <c r="K4" s="86" t="s">
        <v>55</v>
      </c>
      <c r="L4" s="63"/>
    </row>
    <row r="5" spans="1:17" s="34" customFormat="1" ht="39.950000000000003" customHeight="1" x14ac:dyDescent="0.15">
      <c r="A5" s="91" t="s">
        <v>14</v>
      </c>
      <c r="B5" s="93">
        <v>13837</v>
      </c>
      <c r="C5" s="94"/>
      <c r="D5" s="92">
        <v>9793</v>
      </c>
      <c r="E5" s="95"/>
      <c r="F5" s="92">
        <v>11335</v>
      </c>
      <c r="G5" s="95"/>
      <c r="H5" s="92">
        <v>10929</v>
      </c>
      <c r="I5" s="95"/>
      <c r="J5" s="54">
        <v>9944</v>
      </c>
      <c r="K5" s="59"/>
      <c r="L5" s="64"/>
    </row>
    <row r="6" spans="1:17" ht="39.950000000000003" customHeight="1" x14ac:dyDescent="0.15">
      <c r="A6" s="25" t="s">
        <v>15</v>
      </c>
      <c r="B6" s="13">
        <v>1904</v>
      </c>
      <c r="C6" s="14">
        <v>13.760208137602081</v>
      </c>
      <c r="D6" s="55">
        <v>1046</v>
      </c>
      <c r="E6" s="60">
        <v>10.681098744000817</v>
      </c>
      <c r="F6" s="55">
        <v>1259</v>
      </c>
      <c r="G6" s="60">
        <v>11.107190119100133</v>
      </c>
      <c r="H6" s="55">
        <v>1134</v>
      </c>
      <c r="I6" s="60">
        <f>ROUND(H6/$H$5%,2)</f>
        <v>10.38</v>
      </c>
      <c r="J6" s="87">
        <v>1021</v>
      </c>
      <c r="K6" s="88">
        <f>ROUND(J6/$J$5%,2)</f>
        <v>10.27</v>
      </c>
      <c r="L6" s="63"/>
    </row>
    <row r="7" spans="1:17" ht="39.950000000000003" customHeight="1" x14ac:dyDescent="0.15">
      <c r="A7" s="25" t="s">
        <v>16</v>
      </c>
      <c r="B7" s="13">
        <v>58</v>
      </c>
      <c r="C7" s="14">
        <v>0.41916600419166</v>
      </c>
      <c r="D7" s="55">
        <v>54</v>
      </c>
      <c r="E7" s="60">
        <v>0.55141427550291022</v>
      </c>
      <c r="F7" s="55">
        <v>57</v>
      </c>
      <c r="G7" s="60">
        <v>0.50286722540802831</v>
      </c>
      <c r="H7" s="55">
        <v>52</v>
      </c>
      <c r="I7" s="60">
        <f t="shared" ref="I7:I18" si="0">ROUND(H7/$H$5%,2)</f>
        <v>0.48</v>
      </c>
      <c r="J7" s="87">
        <v>42</v>
      </c>
      <c r="K7" s="88">
        <f t="shared" ref="K7:K18" si="1">ROUND(J7/$J$5%,2)</f>
        <v>0.42</v>
      </c>
      <c r="L7" s="63"/>
    </row>
    <row r="8" spans="1:17" ht="39.950000000000003" customHeight="1" x14ac:dyDescent="0.15">
      <c r="A8" s="25" t="s">
        <v>17</v>
      </c>
      <c r="B8" s="13">
        <v>2358</v>
      </c>
      <c r="C8" s="14">
        <v>17.041266170412662</v>
      </c>
      <c r="D8" s="55">
        <v>1203</v>
      </c>
      <c r="E8" s="60">
        <v>12.284284693148166</v>
      </c>
      <c r="F8" s="55">
        <v>1393</v>
      </c>
      <c r="G8" s="60">
        <v>12.289369210410234</v>
      </c>
      <c r="H8" s="55">
        <v>1375</v>
      </c>
      <c r="I8" s="60">
        <f t="shared" si="0"/>
        <v>12.58</v>
      </c>
      <c r="J8" s="87">
        <v>1241</v>
      </c>
      <c r="K8" s="88">
        <f t="shared" si="1"/>
        <v>12.48</v>
      </c>
      <c r="L8" s="63"/>
    </row>
    <row r="9" spans="1:17" ht="39.950000000000003" customHeight="1" x14ac:dyDescent="0.15">
      <c r="A9" s="25" t="s">
        <v>5</v>
      </c>
      <c r="B9" s="13">
        <v>131</v>
      </c>
      <c r="C9" s="14">
        <v>0.94673700946737005</v>
      </c>
      <c r="D9" s="55">
        <v>87</v>
      </c>
      <c r="E9" s="60">
        <v>0.88838966608802195</v>
      </c>
      <c r="F9" s="55">
        <v>84</v>
      </c>
      <c r="G9" s="60">
        <v>0.74106749007498895</v>
      </c>
      <c r="H9" s="55">
        <v>76</v>
      </c>
      <c r="I9" s="60">
        <f t="shared" si="0"/>
        <v>0.7</v>
      </c>
      <c r="J9" s="87">
        <v>60</v>
      </c>
      <c r="K9" s="88">
        <f t="shared" si="1"/>
        <v>0.6</v>
      </c>
      <c r="L9" s="63"/>
    </row>
    <row r="10" spans="1:17" ht="39.950000000000003" customHeight="1" x14ac:dyDescent="0.15">
      <c r="A10" s="25" t="s">
        <v>6</v>
      </c>
      <c r="B10" s="13">
        <v>4912</v>
      </c>
      <c r="C10" s="14">
        <v>35.49902435499024</v>
      </c>
      <c r="D10" s="55">
        <v>3225</v>
      </c>
      <c r="E10" s="60">
        <v>32.931685898090471</v>
      </c>
      <c r="F10" s="55">
        <v>3758</v>
      </c>
      <c r="G10" s="60">
        <v>33.153947948831053</v>
      </c>
      <c r="H10" s="55">
        <v>3526</v>
      </c>
      <c r="I10" s="60">
        <f t="shared" si="0"/>
        <v>32.26</v>
      </c>
      <c r="J10" s="87">
        <v>2967</v>
      </c>
      <c r="K10" s="88">
        <f t="shared" si="1"/>
        <v>29.84</v>
      </c>
      <c r="L10" s="63"/>
    </row>
    <row r="11" spans="1:17" ht="39.950000000000003" customHeight="1" x14ac:dyDescent="0.15">
      <c r="A11" s="25" t="s">
        <v>18</v>
      </c>
      <c r="B11" s="13">
        <v>347</v>
      </c>
      <c r="C11" s="14">
        <v>2.5077690250776903</v>
      </c>
      <c r="D11" s="55">
        <v>187</v>
      </c>
      <c r="E11" s="60">
        <v>1.9095272133156336</v>
      </c>
      <c r="F11" s="55">
        <v>249</v>
      </c>
      <c r="G11" s="60">
        <v>2.1967357741508602</v>
      </c>
      <c r="H11" s="55">
        <v>264</v>
      </c>
      <c r="I11" s="60">
        <f t="shared" si="0"/>
        <v>2.42</v>
      </c>
      <c r="J11" s="87">
        <v>280</v>
      </c>
      <c r="K11" s="88">
        <f t="shared" si="1"/>
        <v>2.82</v>
      </c>
      <c r="L11" s="63"/>
    </row>
    <row r="12" spans="1:17" ht="39.950000000000003" customHeight="1" x14ac:dyDescent="0.15">
      <c r="A12" s="25" t="s">
        <v>19</v>
      </c>
      <c r="B12" s="13">
        <v>7</v>
      </c>
      <c r="C12" s="14">
        <v>5.0589000505890006E-2</v>
      </c>
      <c r="D12" s="55">
        <v>9</v>
      </c>
      <c r="E12" s="60">
        <v>9.1902379250485028E-2</v>
      </c>
      <c r="F12" s="55">
        <v>11</v>
      </c>
      <c r="G12" s="60">
        <v>9.7044552271724746E-2</v>
      </c>
      <c r="H12" s="55">
        <v>10</v>
      </c>
      <c r="I12" s="60">
        <f t="shared" si="0"/>
        <v>0.09</v>
      </c>
      <c r="J12" s="87">
        <v>5</v>
      </c>
      <c r="K12" s="88">
        <f t="shared" si="1"/>
        <v>0.05</v>
      </c>
      <c r="L12" s="63"/>
    </row>
    <row r="13" spans="1:17" ht="39.950000000000003" customHeight="1" x14ac:dyDescent="0.15">
      <c r="A13" s="25" t="s">
        <v>20</v>
      </c>
      <c r="B13" s="13">
        <v>129</v>
      </c>
      <c r="C13" s="14">
        <v>0.93228300932283004</v>
      </c>
      <c r="D13" s="55">
        <v>129</v>
      </c>
      <c r="E13" s="60">
        <v>1.3172674359236187</v>
      </c>
      <c r="F13" s="55">
        <v>152</v>
      </c>
      <c r="G13" s="60">
        <v>1.3409792677547421</v>
      </c>
      <c r="H13" s="55">
        <v>158</v>
      </c>
      <c r="I13" s="60">
        <f t="shared" si="0"/>
        <v>1.45</v>
      </c>
      <c r="J13" s="87">
        <v>148</v>
      </c>
      <c r="K13" s="88">
        <f t="shared" si="1"/>
        <v>1.49</v>
      </c>
      <c r="L13" s="63"/>
    </row>
    <row r="14" spans="1:17" ht="39.950000000000003" customHeight="1" x14ac:dyDescent="0.15">
      <c r="A14" s="25" t="s">
        <v>21</v>
      </c>
      <c r="B14" s="13">
        <v>4</v>
      </c>
      <c r="C14" s="14">
        <v>2.8908000289080003E-2</v>
      </c>
      <c r="D14" s="55">
        <v>4</v>
      </c>
      <c r="E14" s="60">
        <v>4.0845501889104456E-2</v>
      </c>
      <c r="F14" s="55">
        <v>5</v>
      </c>
      <c r="G14" s="60">
        <v>4.4111160123511253E-2</v>
      </c>
      <c r="H14" s="55">
        <v>6</v>
      </c>
      <c r="I14" s="60">
        <f t="shared" si="0"/>
        <v>0.05</v>
      </c>
      <c r="J14" s="87">
        <v>4</v>
      </c>
      <c r="K14" s="88">
        <f t="shared" si="1"/>
        <v>0.04</v>
      </c>
      <c r="L14" s="63"/>
    </row>
    <row r="15" spans="1:17" ht="39.950000000000003" customHeight="1" x14ac:dyDescent="0.15">
      <c r="A15" s="25" t="s">
        <v>27</v>
      </c>
      <c r="B15" s="23">
        <v>204</v>
      </c>
      <c r="C15" s="14">
        <v>1.47430801474308</v>
      </c>
      <c r="D15" s="55">
        <v>223</v>
      </c>
      <c r="E15" s="60">
        <v>2.2771367303175736</v>
      </c>
      <c r="F15" s="55">
        <v>262</v>
      </c>
      <c r="G15" s="60">
        <v>2.3114247904719893</v>
      </c>
      <c r="H15" s="55">
        <v>269</v>
      </c>
      <c r="I15" s="60">
        <f t="shared" si="0"/>
        <v>2.46</v>
      </c>
      <c r="J15" s="87">
        <v>333</v>
      </c>
      <c r="K15" s="88">
        <f>ROUND(J15/$J$5%,2)</f>
        <v>3.35</v>
      </c>
      <c r="L15" s="63"/>
    </row>
    <row r="16" spans="1:17" ht="39.950000000000003" customHeight="1" x14ac:dyDescent="0.15">
      <c r="A16" s="25" t="s">
        <v>28</v>
      </c>
      <c r="B16" s="13">
        <v>1898</v>
      </c>
      <c r="C16" s="14">
        <v>13.716846137168462</v>
      </c>
      <c r="D16" s="55">
        <v>1885</v>
      </c>
      <c r="E16" s="60">
        <v>19.248442765240476</v>
      </c>
      <c r="F16" s="55">
        <v>2316</v>
      </c>
      <c r="G16" s="60">
        <v>20.432289369210412</v>
      </c>
      <c r="H16" s="55">
        <v>2398</v>
      </c>
      <c r="I16" s="60">
        <f t="shared" si="0"/>
        <v>21.94</v>
      </c>
      <c r="J16" s="87">
        <v>2264</v>
      </c>
      <c r="K16" s="88">
        <f t="shared" si="1"/>
        <v>22.77</v>
      </c>
      <c r="L16" s="63"/>
    </row>
    <row r="17" spans="1:12" ht="39.950000000000003" customHeight="1" x14ac:dyDescent="0.15">
      <c r="A17" s="25" t="s">
        <v>22</v>
      </c>
      <c r="B17" s="13">
        <v>946</v>
      </c>
      <c r="C17" s="14">
        <v>6.8367420683674203</v>
      </c>
      <c r="D17" s="55">
        <v>751</v>
      </c>
      <c r="E17" s="60">
        <v>7.6687429796793625</v>
      </c>
      <c r="F17" s="55">
        <v>791</v>
      </c>
      <c r="G17" s="60">
        <v>6.9783855315394803</v>
      </c>
      <c r="H17" s="55">
        <v>710</v>
      </c>
      <c r="I17" s="60">
        <f t="shared" si="0"/>
        <v>6.5</v>
      </c>
      <c r="J17" s="87">
        <v>718</v>
      </c>
      <c r="K17" s="88">
        <f t="shared" si="1"/>
        <v>7.22</v>
      </c>
      <c r="L17" s="63"/>
    </row>
    <row r="18" spans="1:12" ht="39.950000000000003" customHeight="1" x14ac:dyDescent="0.15">
      <c r="A18" s="26" t="s">
        <v>29</v>
      </c>
      <c r="B18" s="15">
        <v>939</v>
      </c>
      <c r="C18" s="16">
        <v>6.7861530678615303</v>
      </c>
      <c r="D18" s="56">
        <v>991</v>
      </c>
      <c r="E18" s="61">
        <v>10.119473093025629</v>
      </c>
      <c r="F18" s="56">
        <v>1000</v>
      </c>
      <c r="G18" s="61">
        <v>8.8222320247022505</v>
      </c>
      <c r="H18" s="56">
        <v>953</v>
      </c>
      <c r="I18" s="109">
        <f t="shared" si="0"/>
        <v>8.7200000000000006</v>
      </c>
      <c r="J18" s="89">
        <v>861</v>
      </c>
      <c r="K18" s="90">
        <f t="shared" si="1"/>
        <v>8.66</v>
      </c>
      <c r="L18" s="63"/>
    </row>
    <row r="19" spans="1:12" s="5" customFormat="1" ht="21" customHeight="1" x14ac:dyDescent="0.15">
      <c r="A19" s="18" t="s">
        <v>89</v>
      </c>
    </row>
    <row r="20" spans="1:12" s="5" customFormat="1" ht="15.75" customHeight="1" x14ac:dyDescent="0.15">
      <c r="A20" s="18" t="s">
        <v>88</v>
      </c>
    </row>
    <row r="21" spans="1:12" ht="17.25" customHeight="1" x14ac:dyDescent="0.15">
      <c r="A21" s="18" t="s">
        <v>93</v>
      </c>
    </row>
  </sheetData>
  <mergeCells count="6">
    <mergeCell ref="A1:K1"/>
    <mergeCell ref="H3:I3"/>
    <mergeCell ref="B3:C3"/>
    <mergeCell ref="D3:E3"/>
    <mergeCell ref="F3:G3"/>
    <mergeCell ref="J3:K3"/>
  </mergeCells>
  <phoneticPr fontId="2"/>
  <pageMargins left="0.75" right="0.77" top="0.89" bottom="0.77" header="0.51200000000000001" footer="0.51200000000000001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C1" zoomScaleNormal="100" zoomScaleSheetLayoutView="100" workbookViewId="0">
      <selection sqref="A1:I1"/>
    </sheetView>
  </sheetViews>
  <sheetFormatPr defaultRowHeight="33" customHeight="1" x14ac:dyDescent="0.15"/>
  <cols>
    <col min="1" max="1" width="10.625" style="7" customWidth="1"/>
    <col min="2" max="2" width="8.125" style="7" customWidth="1"/>
    <col min="3" max="3" width="11" style="7" customWidth="1"/>
    <col min="4" max="4" width="8.375" style="7" customWidth="1"/>
    <col min="5" max="5" width="10.625" style="7" customWidth="1"/>
    <col min="6" max="6" width="8.375" style="7" customWidth="1"/>
    <col min="7" max="7" width="10.625" style="7" customWidth="1"/>
    <col min="8" max="8" width="8.375" style="7" customWidth="1"/>
    <col min="9" max="10" width="10.625" style="7" customWidth="1"/>
    <col min="11" max="11" width="8.125" style="7" customWidth="1"/>
    <col min="12" max="12" width="11" style="7" customWidth="1"/>
    <col min="13" max="13" width="8.375" style="7" customWidth="1"/>
    <col min="14" max="14" width="10.625" style="7" customWidth="1"/>
    <col min="15" max="15" width="8.375" style="7" customWidth="1"/>
    <col min="16" max="16" width="10.625" style="7" customWidth="1"/>
    <col min="17" max="17" width="8.375" style="7" customWidth="1"/>
    <col min="18" max="18" width="10.625" style="7" customWidth="1"/>
    <col min="19" max="16384" width="9" style="7"/>
  </cols>
  <sheetData>
    <row r="1" spans="1:18" ht="36" customHeight="1" x14ac:dyDescent="0.15">
      <c r="A1" s="158" t="s">
        <v>76</v>
      </c>
      <c r="B1" s="158"/>
      <c r="C1" s="158"/>
      <c r="D1" s="158"/>
      <c r="E1" s="158"/>
      <c r="F1" s="158"/>
      <c r="G1" s="158"/>
      <c r="H1" s="158"/>
      <c r="I1" s="158"/>
      <c r="J1" s="159" t="s">
        <v>77</v>
      </c>
      <c r="K1" s="159"/>
      <c r="L1" s="159"/>
      <c r="M1" s="159"/>
      <c r="N1" s="159"/>
      <c r="O1" s="159"/>
      <c r="P1" s="159"/>
      <c r="Q1" s="159"/>
      <c r="R1" s="159"/>
    </row>
    <row r="2" spans="1:18" ht="22.5" customHeight="1" x14ac:dyDescent="0.15">
      <c r="A2" s="160" t="s">
        <v>8</v>
      </c>
      <c r="B2" s="160"/>
      <c r="C2" s="35"/>
      <c r="D2" s="35"/>
      <c r="E2" s="35"/>
      <c r="F2" s="35"/>
      <c r="G2" s="35"/>
      <c r="H2" s="35"/>
      <c r="I2" s="35"/>
      <c r="J2" s="160" t="s">
        <v>9</v>
      </c>
      <c r="K2" s="160"/>
      <c r="L2" s="35"/>
      <c r="M2" s="35"/>
      <c r="N2" s="35"/>
      <c r="O2" s="35"/>
      <c r="P2" s="35"/>
      <c r="Q2" s="35"/>
      <c r="R2" s="35"/>
    </row>
    <row r="3" spans="1:18" ht="22.5" customHeight="1" x14ac:dyDescent="0.15">
      <c r="A3" s="148" t="s">
        <v>0</v>
      </c>
      <c r="B3" s="148"/>
      <c r="C3" s="20"/>
      <c r="D3" s="20"/>
      <c r="E3" s="20"/>
      <c r="F3" s="20"/>
      <c r="G3" s="20"/>
      <c r="H3" s="157"/>
      <c r="I3" s="157"/>
      <c r="J3" s="148"/>
      <c r="K3" s="148"/>
      <c r="L3" s="20"/>
      <c r="M3" s="20"/>
      <c r="N3" s="20"/>
      <c r="O3" s="20"/>
      <c r="P3" s="20"/>
      <c r="Q3" s="157" t="s">
        <v>1</v>
      </c>
      <c r="R3" s="157"/>
    </row>
    <row r="4" spans="1:18" s="8" customFormat="1" ht="24.95" customHeight="1" x14ac:dyDescent="0.15">
      <c r="A4" s="155" t="s">
        <v>78</v>
      </c>
      <c r="B4" s="149" t="s">
        <v>79</v>
      </c>
      <c r="C4" s="149" t="s">
        <v>80</v>
      </c>
      <c r="D4" s="153" t="s">
        <v>81</v>
      </c>
      <c r="E4" s="154"/>
      <c r="F4" s="151" t="s">
        <v>82</v>
      </c>
      <c r="G4" s="151"/>
      <c r="H4" s="151" t="s">
        <v>2</v>
      </c>
      <c r="I4" s="153"/>
      <c r="J4" s="155" t="s">
        <v>78</v>
      </c>
      <c r="K4" s="149" t="s">
        <v>79</v>
      </c>
      <c r="L4" s="149" t="s">
        <v>80</v>
      </c>
      <c r="M4" s="151" t="s">
        <v>83</v>
      </c>
      <c r="N4" s="151"/>
      <c r="O4" s="151" t="s">
        <v>3</v>
      </c>
      <c r="P4" s="151"/>
      <c r="Q4" s="151" t="s">
        <v>4</v>
      </c>
      <c r="R4" s="153"/>
    </row>
    <row r="5" spans="1:18" s="8" customFormat="1" ht="24.95" customHeight="1" x14ac:dyDescent="0.15">
      <c r="A5" s="156"/>
      <c r="B5" s="150"/>
      <c r="C5" s="150"/>
      <c r="D5" s="10" t="s">
        <v>84</v>
      </c>
      <c r="E5" s="10" t="s">
        <v>85</v>
      </c>
      <c r="F5" s="10" t="s">
        <v>84</v>
      </c>
      <c r="G5" s="10" t="s">
        <v>85</v>
      </c>
      <c r="H5" s="10" t="s">
        <v>84</v>
      </c>
      <c r="I5" s="11" t="s">
        <v>85</v>
      </c>
      <c r="J5" s="156"/>
      <c r="K5" s="150"/>
      <c r="L5" s="150"/>
      <c r="M5" s="10" t="s">
        <v>84</v>
      </c>
      <c r="N5" s="10" t="s">
        <v>85</v>
      </c>
      <c r="O5" s="12" t="s">
        <v>84</v>
      </c>
      <c r="P5" s="10" t="s">
        <v>85</v>
      </c>
      <c r="Q5" s="10" t="s">
        <v>84</v>
      </c>
      <c r="R5" s="11" t="s">
        <v>85</v>
      </c>
    </row>
    <row r="6" spans="1:18" s="8" customFormat="1" ht="24.95" customHeight="1" x14ac:dyDescent="0.15">
      <c r="A6" s="29" t="s">
        <v>61</v>
      </c>
      <c r="B6" s="103">
        <v>4010</v>
      </c>
      <c r="C6" s="103">
        <v>998272</v>
      </c>
      <c r="D6" s="103">
        <v>2828</v>
      </c>
      <c r="E6" s="103">
        <v>598239</v>
      </c>
      <c r="F6" s="103">
        <v>997</v>
      </c>
      <c r="G6" s="103">
        <v>337269</v>
      </c>
      <c r="H6" s="103">
        <v>185</v>
      </c>
      <c r="I6" s="104">
        <v>62764</v>
      </c>
      <c r="J6" s="39">
        <v>23</v>
      </c>
      <c r="K6" s="103">
        <v>624</v>
      </c>
      <c r="L6" s="103">
        <v>488740</v>
      </c>
      <c r="M6" s="103">
        <v>319</v>
      </c>
      <c r="N6" s="103">
        <v>210996</v>
      </c>
      <c r="O6" s="103">
        <v>68</v>
      </c>
      <c r="P6" s="103">
        <v>92018</v>
      </c>
      <c r="Q6" s="103">
        <v>236</v>
      </c>
      <c r="R6" s="104">
        <v>185726</v>
      </c>
    </row>
    <row r="7" spans="1:18" s="37" customFormat="1" ht="24.95" customHeight="1" x14ac:dyDescent="0.15">
      <c r="A7" s="29">
        <v>24</v>
      </c>
      <c r="B7" s="103">
        <v>3850</v>
      </c>
      <c r="C7" s="103">
        <v>899324</v>
      </c>
      <c r="D7" s="103">
        <v>2783</v>
      </c>
      <c r="E7" s="103">
        <v>540899</v>
      </c>
      <c r="F7" s="103">
        <v>891</v>
      </c>
      <c r="G7" s="103">
        <v>304861</v>
      </c>
      <c r="H7" s="103">
        <v>177</v>
      </c>
      <c r="I7" s="104">
        <v>53564</v>
      </c>
      <c r="J7" s="29">
        <v>24</v>
      </c>
      <c r="K7" s="103">
        <v>523</v>
      </c>
      <c r="L7" s="103">
        <v>400612</v>
      </c>
      <c r="M7" s="103">
        <v>258</v>
      </c>
      <c r="N7" s="103">
        <v>175543</v>
      </c>
      <c r="O7" s="103">
        <v>45</v>
      </c>
      <c r="P7" s="103">
        <v>58150</v>
      </c>
      <c r="Q7" s="103">
        <v>220</v>
      </c>
      <c r="R7" s="104">
        <v>166919</v>
      </c>
    </row>
    <row r="8" spans="1:18" s="37" customFormat="1" ht="24.95" customHeight="1" x14ac:dyDescent="0.15">
      <c r="A8" s="29">
        <v>25</v>
      </c>
      <c r="B8" s="105">
        <v>3604</v>
      </c>
      <c r="C8" s="105">
        <v>876609</v>
      </c>
      <c r="D8" s="105">
        <v>2660</v>
      </c>
      <c r="E8" s="105">
        <v>547488</v>
      </c>
      <c r="F8" s="105">
        <v>806</v>
      </c>
      <c r="G8" s="105">
        <v>289054</v>
      </c>
      <c r="H8" s="105">
        <v>139</v>
      </c>
      <c r="I8" s="106">
        <v>40067</v>
      </c>
      <c r="J8" s="29">
        <v>25</v>
      </c>
      <c r="K8" s="105">
        <v>391</v>
      </c>
      <c r="L8" s="105">
        <v>293349</v>
      </c>
      <c r="M8" s="105">
        <v>172</v>
      </c>
      <c r="N8" s="105">
        <v>116147</v>
      </c>
      <c r="O8" s="105">
        <v>28</v>
      </c>
      <c r="P8" s="105">
        <v>34724</v>
      </c>
      <c r="Q8" s="105">
        <v>190</v>
      </c>
      <c r="R8" s="106">
        <v>142478</v>
      </c>
    </row>
    <row r="9" spans="1:18" s="37" customFormat="1" ht="24.95" customHeight="1" x14ac:dyDescent="0.15">
      <c r="A9" s="29">
        <v>26</v>
      </c>
      <c r="B9" s="105">
        <v>3193</v>
      </c>
      <c r="C9" s="105">
        <v>772573</v>
      </c>
      <c r="D9" s="105">
        <v>2362</v>
      </c>
      <c r="E9" s="105">
        <v>475225</v>
      </c>
      <c r="F9" s="105">
        <v>705</v>
      </c>
      <c r="G9" s="105">
        <v>260851</v>
      </c>
      <c r="H9" s="105">
        <v>125</v>
      </c>
      <c r="I9" s="106">
        <v>36497</v>
      </c>
      <c r="J9" s="29">
        <v>26</v>
      </c>
      <c r="K9" s="105">
        <v>393</v>
      </c>
      <c r="L9" s="105">
        <v>304581</v>
      </c>
      <c r="M9" s="105">
        <v>176</v>
      </c>
      <c r="N9" s="105">
        <v>120777</v>
      </c>
      <c r="O9" s="105">
        <v>29</v>
      </c>
      <c r="P9" s="105">
        <v>34389</v>
      </c>
      <c r="Q9" s="105">
        <v>188</v>
      </c>
      <c r="R9" s="106">
        <v>149415</v>
      </c>
    </row>
    <row r="10" spans="1:18" s="52" customFormat="1" ht="24.95" customHeight="1" x14ac:dyDescent="0.15">
      <c r="A10" s="96">
        <v>27</v>
      </c>
      <c r="B10" s="97">
        <v>3005</v>
      </c>
      <c r="C10" s="97">
        <v>758172</v>
      </c>
      <c r="D10" s="97">
        <v>2290</v>
      </c>
      <c r="E10" s="97">
        <v>491058</v>
      </c>
      <c r="F10" s="97">
        <v>578</v>
      </c>
      <c r="G10" s="97">
        <v>230479</v>
      </c>
      <c r="H10" s="97">
        <v>136</v>
      </c>
      <c r="I10" s="98">
        <v>36635</v>
      </c>
      <c r="J10" s="96">
        <v>27</v>
      </c>
      <c r="K10" s="97">
        <v>322</v>
      </c>
      <c r="L10" s="97">
        <v>249792</v>
      </c>
      <c r="M10" s="97">
        <v>132</v>
      </c>
      <c r="N10" s="97">
        <v>95530</v>
      </c>
      <c r="O10" s="97">
        <v>29</v>
      </c>
      <c r="P10" s="97">
        <v>31507</v>
      </c>
      <c r="Q10" s="97">
        <v>161</v>
      </c>
      <c r="R10" s="98">
        <v>122755</v>
      </c>
    </row>
    <row r="11" spans="1:18" s="37" customFormat="1" ht="24.95" customHeight="1" x14ac:dyDescent="0.15">
      <c r="A11" s="57" t="s">
        <v>86</v>
      </c>
      <c r="B11" s="105">
        <v>223</v>
      </c>
      <c r="C11" s="105">
        <v>67830</v>
      </c>
      <c r="D11" s="105">
        <v>170</v>
      </c>
      <c r="E11" s="105">
        <v>47422</v>
      </c>
      <c r="F11" s="105">
        <v>36</v>
      </c>
      <c r="G11" s="105">
        <v>17197</v>
      </c>
      <c r="H11" s="105">
        <v>17</v>
      </c>
      <c r="I11" s="106">
        <v>3212</v>
      </c>
      <c r="J11" s="57" t="s">
        <v>86</v>
      </c>
      <c r="K11" s="105">
        <v>31</v>
      </c>
      <c r="L11" s="105">
        <v>22616</v>
      </c>
      <c r="M11" s="105">
        <v>13</v>
      </c>
      <c r="N11" s="105">
        <v>8101</v>
      </c>
      <c r="O11" s="105">
        <v>3</v>
      </c>
      <c r="P11" s="105">
        <v>3011</v>
      </c>
      <c r="Q11" s="105">
        <v>15</v>
      </c>
      <c r="R11" s="106">
        <v>11503</v>
      </c>
    </row>
    <row r="12" spans="1:18" s="37" customFormat="1" ht="24.95" customHeight="1" x14ac:dyDescent="0.15">
      <c r="A12" s="29">
        <v>5</v>
      </c>
      <c r="B12" s="105">
        <v>235</v>
      </c>
      <c r="C12" s="105">
        <v>67965</v>
      </c>
      <c r="D12" s="105">
        <v>186</v>
      </c>
      <c r="E12" s="105">
        <v>48858</v>
      </c>
      <c r="F12" s="105">
        <v>36</v>
      </c>
      <c r="G12" s="105">
        <v>16583</v>
      </c>
      <c r="H12" s="105">
        <v>13</v>
      </c>
      <c r="I12" s="106">
        <v>2524</v>
      </c>
      <c r="J12" s="29">
        <v>5</v>
      </c>
      <c r="K12" s="105">
        <v>32</v>
      </c>
      <c r="L12" s="105">
        <v>22066</v>
      </c>
      <c r="M12" s="105">
        <v>16</v>
      </c>
      <c r="N12" s="105">
        <v>8602</v>
      </c>
      <c r="O12" s="105">
        <v>3</v>
      </c>
      <c r="P12" s="105">
        <v>3152</v>
      </c>
      <c r="Q12" s="105">
        <v>13</v>
      </c>
      <c r="R12" s="106">
        <v>10312</v>
      </c>
    </row>
    <row r="13" spans="1:18" s="37" customFormat="1" ht="24.95" customHeight="1" x14ac:dyDescent="0.15">
      <c r="A13" s="29">
        <v>6</v>
      </c>
      <c r="B13" s="105">
        <v>285</v>
      </c>
      <c r="C13" s="105">
        <v>66213</v>
      </c>
      <c r="D13" s="105">
        <v>218</v>
      </c>
      <c r="E13" s="105">
        <v>44606</v>
      </c>
      <c r="F13" s="105">
        <v>52</v>
      </c>
      <c r="G13" s="105">
        <v>19363</v>
      </c>
      <c r="H13" s="105">
        <v>15</v>
      </c>
      <c r="I13" s="106">
        <v>2244</v>
      </c>
      <c r="J13" s="29">
        <v>6</v>
      </c>
      <c r="K13" s="105">
        <v>34</v>
      </c>
      <c r="L13" s="105">
        <v>22553</v>
      </c>
      <c r="M13" s="105">
        <v>17</v>
      </c>
      <c r="N13" s="105">
        <v>9212</v>
      </c>
      <c r="O13" s="105">
        <v>3</v>
      </c>
      <c r="P13" s="105">
        <v>2971</v>
      </c>
      <c r="Q13" s="105">
        <v>14</v>
      </c>
      <c r="R13" s="106">
        <v>10370</v>
      </c>
    </row>
    <row r="14" spans="1:18" s="37" customFormat="1" ht="24.95" customHeight="1" x14ac:dyDescent="0.15">
      <c r="A14" s="29">
        <v>7</v>
      </c>
      <c r="B14" s="105">
        <v>248</v>
      </c>
      <c r="C14" s="105">
        <v>61980</v>
      </c>
      <c r="D14" s="105">
        <v>181</v>
      </c>
      <c r="E14" s="105">
        <v>40037</v>
      </c>
      <c r="F14" s="105">
        <v>56</v>
      </c>
      <c r="G14" s="105">
        <v>19732</v>
      </c>
      <c r="H14" s="105">
        <v>11</v>
      </c>
      <c r="I14" s="106">
        <v>2212</v>
      </c>
      <c r="J14" s="29">
        <v>7</v>
      </c>
      <c r="K14" s="105">
        <v>34</v>
      </c>
      <c r="L14" s="105">
        <v>27691</v>
      </c>
      <c r="M14" s="105">
        <v>18</v>
      </c>
      <c r="N14" s="105">
        <v>15006</v>
      </c>
      <c r="O14" s="105">
        <v>3</v>
      </c>
      <c r="P14" s="105">
        <v>2613</v>
      </c>
      <c r="Q14" s="105">
        <v>13</v>
      </c>
      <c r="R14" s="106">
        <v>10072</v>
      </c>
    </row>
    <row r="15" spans="1:18" s="37" customFormat="1" ht="24.95" customHeight="1" x14ac:dyDescent="0.15">
      <c r="A15" s="29">
        <v>8</v>
      </c>
      <c r="B15" s="105">
        <v>248</v>
      </c>
      <c r="C15" s="105">
        <v>65994</v>
      </c>
      <c r="D15" s="105">
        <v>172</v>
      </c>
      <c r="E15" s="105">
        <v>36660</v>
      </c>
      <c r="F15" s="105">
        <v>64</v>
      </c>
      <c r="G15" s="105">
        <v>25294</v>
      </c>
      <c r="H15" s="105">
        <v>12</v>
      </c>
      <c r="I15" s="106">
        <v>4040</v>
      </c>
      <c r="J15" s="29">
        <v>8</v>
      </c>
      <c r="K15" s="105">
        <v>29</v>
      </c>
      <c r="L15" s="105">
        <v>22138</v>
      </c>
      <c r="M15" s="105">
        <v>14</v>
      </c>
      <c r="N15" s="105">
        <v>9703</v>
      </c>
      <c r="O15" s="105">
        <v>2</v>
      </c>
      <c r="P15" s="105">
        <v>2570</v>
      </c>
      <c r="Q15" s="105">
        <v>12</v>
      </c>
      <c r="R15" s="106">
        <v>9865</v>
      </c>
    </row>
    <row r="16" spans="1:18" s="37" customFormat="1" ht="24.95" customHeight="1" x14ac:dyDescent="0.15">
      <c r="A16" s="29">
        <v>9</v>
      </c>
      <c r="B16" s="105">
        <v>228</v>
      </c>
      <c r="C16" s="105">
        <v>67080</v>
      </c>
      <c r="D16" s="105">
        <v>164</v>
      </c>
      <c r="E16" s="105">
        <v>45713</v>
      </c>
      <c r="F16" s="105">
        <v>55</v>
      </c>
      <c r="G16" s="105">
        <v>18054</v>
      </c>
      <c r="H16" s="105">
        <v>9</v>
      </c>
      <c r="I16" s="106">
        <v>3313</v>
      </c>
      <c r="J16" s="29">
        <v>9</v>
      </c>
      <c r="K16" s="105">
        <v>20</v>
      </c>
      <c r="L16" s="105">
        <v>15297</v>
      </c>
      <c r="M16" s="105">
        <v>8</v>
      </c>
      <c r="N16" s="105">
        <v>5304</v>
      </c>
      <c r="O16" s="105">
        <v>1</v>
      </c>
      <c r="P16" s="105">
        <v>1799</v>
      </c>
      <c r="Q16" s="105">
        <v>10</v>
      </c>
      <c r="R16" s="106">
        <v>8194</v>
      </c>
    </row>
    <row r="17" spans="1:18" s="37" customFormat="1" ht="24.95" customHeight="1" x14ac:dyDescent="0.15">
      <c r="A17" s="29">
        <v>10</v>
      </c>
      <c r="B17" s="105">
        <v>297</v>
      </c>
      <c r="C17" s="105">
        <v>68003</v>
      </c>
      <c r="D17" s="105">
        <v>224</v>
      </c>
      <c r="E17" s="105">
        <v>45536</v>
      </c>
      <c r="F17" s="105">
        <v>63</v>
      </c>
      <c r="G17" s="105">
        <v>19101</v>
      </c>
      <c r="H17" s="105">
        <v>11</v>
      </c>
      <c r="I17" s="106">
        <v>3366</v>
      </c>
      <c r="J17" s="29">
        <v>10</v>
      </c>
      <c r="K17" s="105">
        <v>22</v>
      </c>
      <c r="L17" s="105">
        <v>15957</v>
      </c>
      <c r="M17" s="105">
        <v>9</v>
      </c>
      <c r="N17" s="105">
        <v>5590</v>
      </c>
      <c r="O17" s="105">
        <v>2</v>
      </c>
      <c r="P17" s="105">
        <v>2179</v>
      </c>
      <c r="Q17" s="105">
        <v>11</v>
      </c>
      <c r="R17" s="106">
        <v>8188</v>
      </c>
    </row>
    <row r="18" spans="1:18" s="37" customFormat="1" ht="24.95" customHeight="1" x14ac:dyDescent="0.15">
      <c r="A18" s="29">
        <v>11</v>
      </c>
      <c r="B18" s="105">
        <v>304</v>
      </c>
      <c r="C18" s="105">
        <v>54733</v>
      </c>
      <c r="D18" s="105">
        <v>232</v>
      </c>
      <c r="E18" s="105">
        <v>34089</v>
      </c>
      <c r="F18" s="105">
        <v>61</v>
      </c>
      <c r="G18" s="105">
        <v>17831</v>
      </c>
      <c r="H18" s="105">
        <v>11</v>
      </c>
      <c r="I18" s="106">
        <v>2813</v>
      </c>
      <c r="J18" s="29">
        <v>11</v>
      </c>
      <c r="K18" s="105">
        <v>22</v>
      </c>
      <c r="L18" s="105">
        <v>18236</v>
      </c>
      <c r="M18" s="105">
        <v>9</v>
      </c>
      <c r="N18" s="105">
        <v>7863</v>
      </c>
      <c r="O18" s="105">
        <v>2</v>
      </c>
      <c r="P18" s="105">
        <v>2079</v>
      </c>
      <c r="Q18" s="105">
        <v>11</v>
      </c>
      <c r="R18" s="106">
        <v>8294</v>
      </c>
    </row>
    <row r="19" spans="1:18" s="37" customFormat="1" ht="24.95" customHeight="1" x14ac:dyDescent="0.15">
      <c r="A19" s="29">
        <v>12</v>
      </c>
      <c r="B19" s="105">
        <v>322</v>
      </c>
      <c r="C19" s="105">
        <v>66265</v>
      </c>
      <c r="D19" s="105">
        <v>253</v>
      </c>
      <c r="E19" s="105">
        <v>39082</v>
      </c>
      <c r="F19" s="105">
        <v>59</v>
      </c>
      <c r="G19" s="105">
        <v>23509</v>
      </c>
      <c r="H19" s="105">
        <v>10</v>
      </c>
      <c r="I19" s="106">
        <v>3674</v>
      </c>
      <c r="J19" s="29">
        <v>12</v>
      </c>
      <c r="K19" s="105">
        <v>42</v>
      </c>
      <c r="L19" s="105">
        <v>37687</v>
      </c>
      <c r="M19" s="105">
        <v>9</v>
      </c>
      <c r="N19" s="105">
        <v>12252</v>
      </c>
      <c r="O19" s="105">
        <v>4</v>
      </c>
      <c r="P19" s="105">
        <v>4805</v>
      </c>
      <c r="Q19" s="105">
        <v>29</v>
      </c>
      <c r="R19" s="106">
        <v>20629</v>
      </c>
    </row>
    <row r="20" spans="1:18" s="37" customFormat="1" ht="24.95" customHeight="1" x14ac:dyDescent="0.15">
      <c r="A20" s="57" t="s">
        <v>87</v>
      </c>
      <c r="B20" s="105">
        <v>198</v>
      </c>
      <c r="C20" s="105">
        <v>52334</v>
      </c>
      <c r="D20" s="105">
        <v>155</v>
      </c>
      <c r="E20" s="105">
        <v>31055</v>
      </c>
      <c r="F20" s="105">
        <v>36</v>
      </c>
      <c r="G20" s="105">
        <v>18761</v>
      </c>
      <c r="H20" s="105">
        <v>7</v>
      </c>
      <c r="I20" s="106">
        <v>2519</v>
      </c>
      <c r="J20" s="57" t="s">
        <v>87</v>
      </c>
      <c r="K20" s="105">
        <v>16</v>
      </c>
      <c r="L20" s="105">
        <v>12591</v>
      </c>
      <c r="M20" s="105">
        <v>5</v>
      </c>
      <c r="N20" s="105">
        <v>3536</v>
      </c>
      <c r="O20" s="105">
        <v>2</v>
      </c>
      <c r="P20" s="105">
        <v>1840</v>
      </c>
      <c r="Q20" s="105">
        <v>10</v>
      </c>
      <c r="R20" s="106">
        <v>7215</v>
      </c>
    </row>
    <row r="21" spans="1:18" s="37" customFormat="1" ht="24.95" customHeight="1" x14ac:dyDescent="0.15">
      <c r="A21" s="29">
        <v>2</v>
      </c>
      <c r="B21" s="105">
        <v>213</v>
      </c>
      <c r="C21" s="105">
        <v>58059</v>
      </c>
      <c r="D21" s="105">
        <v>174</v>
      </c>
      <c r="E21" s="105">
        <v>37536</v>
      </c>
      <c r="F21" s="105">
        <v>30</v>
      </c>
      <c r="G21" s="105">
        <v>17572</v>
      </c>
      <c r="H21" s="105">
        <v>9</v>
      </c>
      <c r="I21" s="106">
        <v>2951</v>
      </c>
      <c r="J21" s="29">
        <v>2</v>
      </c>
      <c r="K21" s="105">
        <v>21</v>
      </c>
      <c r="L21" s="105">
        <v>16429</v>
      </c>
      <c r="M21" s="105">
        <v>6</v>
      </c>
      <c r="N21" s="105">
        <v>5083</v>
      </c>
      <c r="O21" s="105">
        <v>2</v>
      </c>
      <c r="P21" s="105">
        <v>2155</v>
      </c>
      <c r="Q21" s="105">
        <v>13</v>
      </c>
      <c r="R21" s="106">
        <v>9191</v>
      </c>
    </row>
    <row r="22" spans="1:18" s="37" customFormat="1" ht="24.95" customHeight="1" x14ac:dyDescent="0.15">
      <c r="A22" s="58">
        <v>3</v>
      </c>
      <c r="B22" s="107">
        <v>203</v>
      </c>
      <c r="C22" s="107">
        <v>61715</v>
      </c>
      <c r="D22" s="107">
        <v>162</v>
      </c>
      <c r="E22" s="107">
        <v>40465</v>
      </c>
      <c r="F22" s="107">
        <v>30</v>
      </c>
      <c r="G22" s="107">
        <v>17483</v>
      </c>
      <c r="H22" s="107">
        <v>11</v>
      </c>
      <c r="I22" s="108">
        <v>3767</v>
      </c>
      <c r="J22" s="58">
        <v>3</v>
      </c>
      <c r="K22" s="107">
        <v>19</v>
      </c>
      <c r="L22" s="107">
        <v>16533</v>
      </c>
      <c r="M22" s="107">
        <v>6</v>
      </c>
      <c r="N22" s="107">
        <v>5277</v>
      </c>
      <c r="O22" s="107">
        <v>2</v>
      </c>
      <c r="P22" s="107">
        <v>2333</v>
      </c>
      <c r="Q22" s="107">
        <v>11</v>
      </c>
      <c r="R22" s="108">
        <v>8923</v>
      </c>
    </row>
    <row r="23" spans="1:18" s="8" customFormat="1" ht="14.25" customHeight="1" x14ac:dyDescent="0.15">
      <c r="A23" s="152" t="s">
        <v>90</v>
      </c>
      <c r="B23" s="152"/>
      <c r="C23" s="9"/>
      <c r="D23" s="9"/>
      <c r="E23" s="78"/>
      <c r="F23" s="9"/>
      <c r="G23" s="9"/>
      <c r="H23" s="9"/>
      <c r="I23" s="9"/>
      <c r="J23" s="147"/>
      <c r="K23" s="147"/>
      <c r="L23" s="9"/>
      <c r="M23" s="9"/>
      <c r="N23" s="9"/>
      <c r="O23" s="9"/>
      <c r="P23" s="9"/>
      <c r="Q23" s="9"/>
      <c r="R23" s="9"/>
    </row>
    <row r="24" spans="1:18" s="8" customFormat="1" ht="15.75" customHeight="1" x14ac:dyDescent="0.15">
      <c r="A24" s="145" t="s">
        <v>94</v>
      </c>
      <c r="B24" s="146"/>
      <c r="C24" s="146"/>
      <c r="D24" s="146"/>
      <c r="E24" s="146"/>
      <c r="F24" s="146"/>
      <c r="G24" s="146"/>
      <c r="H24" s="9"/>
      <c r="I24" s="9"/>
      <c r="J24" s="42"/>
      <c r="K24" s="42"/>
      <c r="L24" s="9"/>
      <c r="M24" s="9"/>
      <c r="N24" s="9"/>
      <c r="O24" s="9"/>
      <c r="P24" s="9"/>
      <c r="Q24" s="9"/>
      <c r="R24" s="9"/>
    </row>
  </sheetData>
  <mergeCells count="23">
    <mergeCell ref="A1:I1"/>
    <mergeCell ref="J1:R1"/>
    <mergeCell ref="A2:B2"/>
    <mergeCell ref="J2:K2"/>
    <mergeCell ref="A3:B3"/>
    <mergeCell ref="H3:I3"/>
    <mergeCell ref="Q3:R3"/>
    <mergeCell ref="J4:J5"/>
    <mergeCell ref="K4:K5"/>
    <mergeCell ref="Q4:R4"/>
    <mergeCell ref="O4:P4"/>
    <mergeCell ref="A24:G24"/>
    <mergeCell ref="J23:K23"/>
    <mergeCell ref="J3:K3"/>
    <mergeCell ref="L4:L5"/>
    <mergeCell ref="M4:N4"/>
    <mergeCell ref="A23:B23"/>
    <mergeCell ref="D4:E4"/>
    <mergeCell ref="F4:G4"/>
    <mergeCell ref="H4:I4"/>
    <mergeCell ref="A4:A5"/>
    <mergeCell ref="B4:B5"/>
    <mergeCell ref="C4:C5"/>
  </mergeCells>
  <phoneticPr fontId="2"/>
  <pageMargins left="0.79" right="0.8" top="0.78740157480314965" bottom="0.79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110" zoomScaleNormal="100" zoomScaleSheetLayoutView="110" workbookViewId="0">
      <selection sqref="A1:K1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10" width="8.5" style="3" customWidth="1"/>
    <col min="11" max="11" width="8.5" style="112" customWidth="1"/>
    <col min="12" max="16384" width="9" style="3"/>
  </cols>
  <sheetData>
    <row r="1" spans="1:12" s="1" customFormat="1" ht="27" customHeight="1" x14ac:dyDescent="0.15">
      <c r="A1" s="161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s="2" customFormat="1" ht="13.5" customHeight="1" x14ac:dyDescent="0.15">
      <c r="A2" s="22" t="s">
        <v>31</v>
      </c>
      <c r="B2" s="22"/>
      <c r="C2" s="22"/>
      <c r="D2" s="22"/>
      <c r="E2" s="22"/>
      <c r="F2" s="22"/>
      <c r="G2" s="22"/>
      <c r="H2" s="41"/>
      <c r="I2" s="22"/>
      <c r="J2" s="102"/>
      <c r="K2" s="110"/>
    </row>
    <row r="3" spans="1:12" ht="24.75" customHeight="1" x14ac:dyDescent="0.15">
      <c r="A3" s="162" t="s">
        <v>32</v>
      </c>
      <c r="B3" s="162"/>
      <c r="C3" s="163"/>
      <c r="D3" s="21" t="s">
        <v>70</v>
      </c>
      <c r="E3" s="21" t="s">
        <v>71</v>
      </c>
      <c r="F3" s="21" t="s">
        <v>57</v>
      </c>
      <c r="G3" s="21" t="s">
        <v>58</v>
      </c>
      <c r="H3" s="44" t="s">
        <v>62</v>
      </c>
      <c r="I3" s="44" t="s">
        <v>65</v>
      </c>
      <c r="J3" s="114" t="s">
        <v>66</v>
      </c>
      <c r="K3" s="46" t="s">
        <v>75</v>
      </c>
    </row>
    <row r="4" spans="1:12" ht="24.75" customHeight="1" x14ac:dyDescent="0.15">
      <c r="A4" s="164" t="s">
        <v>33</v>
      </c>
      <c r="B4" s="164"/>
      <c r="C4" s="31"/>
      <c r="D4" s="83">
        <v>379101.34333500278</v>
      </c>
      <c r="E4" s="83">
        <v>389618.39925579686</v>
      </c>
      <c r="F4" s="83">
        <v>356247.76278781984</v>
      </c>
      <c r="G4" s="83">
        <v>345332.74847691407</v>
      </c>
      <c r="H4" s="83">
        <v>364071.53823393292</v>
      </c>
      <c r="I4" s="83">
        <v>358233.52720978146</v>
      </c>
      <c r="J4" s="83">
        <v>348392.39137775148</v>
      </c>
      <c r="K4" s="99">
        <v>383263.30780294474</v>
      </c>
      <c r="L4" s="33"/>
    </row>
    <row r="5" spans="1:12" ht="24.75" customHeight="1" x14ac:dyDescent="0.15">
      <c r="A5" s="32"/>
      <c r="B5" s="165" t="s">
        <v>34</v>
      </c>
      <c r="C5" s="166"/>
      <c r="D5" s="83">
        <v>7563.3885392428374</v>
      </c>
      <c r="E5" s="83">
        <v>7327.6023162800839</v>
      </c>
      <c r="F5" s="83">
        <v>7311.4127358234782</v>
      </c>
      <c r="G5" s="83">
        <v>6999.4884163144034</v>
      </c>
      <c r="H5" s="83">
        <v>7449.0729887620655</v>
      </c>
      <c r="I5" s="83">
        <v>7497.7250124199354</v>
      </c>
      <c r="J5" s="83">
        <v>8030.3478839599356</v>
      </c>
      <c r="K5" s="99">
        <v>7349.0152840575729</v>
      </c>
      <c r="L5" s="33"/>
    </row>
    <row r="6" spans="1:12" ht="24.75" customHeight="1" x14ac:dyDescent="0.15">
      <c r="A6" s="32"/>
      <c r="B6" s="165" t="s">
        <v>35</v>
      </c>
      <c r="C6" s="166"/>
      <c r="D6" s="83">
        <v>5736.4999890202926</v>
      </c>
      <c r="E6" s="83">
        <v>5066.3639978268175</v>
      </c>
      <c r="F6" s="83">
        <v>3816.6129407137378</v>
      </c>
      <c r="G6" s="83">
        <v>2064.0470837917401</v>
      </c>
      <c r="H6" s="83">
        <v>2383.2914319199845</v>
      </c>
      <c r="I6" s="83">
        <v>2507.8009838011517</v>
      </c>
      <c r="J6" s="83">
        <v>2287.1212337376082</v>
      </c>
      <c r="K6" s="99">
        <v>2320.9599082576506</v>
      </c>
      <c r="L6" s="33"/>
    </row>
    <row r="7" spans="1:12" ht="24.75" customHeight="1" x14ac:dyDescent="0.15">
      <c r="A7" s="32"/>
      <c r="B7" s="165" t="s">
        <v>36</v>
      </c>
      <c r="C7" s="166"/>
      <c r="D7" s="83">
        <v>146692.49587996936</v>
      </c>
      <c r="E7" s="83">
        <v>151802.31975549343</v>
      </c>
      <c r="F7" s="83">
        <v>118661.45554300165</v>
      </c>
      <c r="G7" s="83">
        <v>109117.72790048103</v>
      </c>
      <c r="H7" s="83">
        <v>131177.74219161351</v>
      </c>
      <c r="I7" s="83">
        <v>118292.00867918435</v>
      </c>
      <c r="J7" s="83">
        <v>118516.64063967619</v>
      </c>
      <c r="K7" s="99">
        <v>153525.37015681667</v>
      </c>
      <c r="L7" s="33"/>
    </row>
    <row r="8" spans="1:12" ht="24.75" customHeight="1" x14ac:dyDescent="0.15">
      <c r="A8" s="32"/>
      <c r="B8" s="165" t="s">
        <v>37</v>
      </c>
      <c r="C8" s="166"/>
      <c r="D8" s="83">
        <v>19903.124432338715</v>
      </c>
      <c r="E8" s="83">
        <v>20701.101301765713</v>
      </c>
      <c r="F8" s="83">
        <v>26224.233217047375</v>
      </c>
      <c r="G8" s="83">
        <v>24922.256831898289</v>
      </c>
      <c r="H8" s="83">
        <v>20552.604699218013</v>
      </c>
      <c r="I8" s="83">
        <v>26905.763625609332</v>
      </c>
      <c r="J8" s="83">
        <v>18773.508276323195</v>
      </c>
      <c r="K8" s="99">
        <v>20501.628142091551</v>
      </c>
      <c r="L8" s="33"/>
    </row>
    <row r="9" spans="1:12" ht="24.75" customHeight="1" x14ac:dyDescent="0.15">
      <c r="A9" s="32"/>
      <c r="B9" s="167" t="s">
        <v>38</v>
      </c>
      <c r="C9" s="168"/>
      <c r="D9" s="83">
        <v>2270.3335810655626</v>
      </c>
      <c r="E9" s="83">
        <v>2891.3461535685678</v>
      </c>
      <c r="F9" s="83">
        <v>2704.3418724314492</v>
      </c>
      <c r="G9" s="83">
        <v>3621.8816130114205</v>
      </c>
      <c r="H9" s="83">
        <v>3577.131436394387</v>
      </c>
      <c r="I9" s="83">
        <v>3108.4502090078449</v>
      </c>
      <c r="J9" s="83">
        <v>2849.2842948737375</v>
      </c>
      <c r="K9" s="99">
        <v>2648.7483315601521</v>
      </c>
      <c r="L9" s="33"/>
    </row>
    <row r="10" spans="1:12" ht="24.75" customHeight="1" x14ac:dyDescent="0.15">
      <c r="A10" s="32"/>
      <c r="B10" s="165" t="s">
        <v>39</v>
      </c>
      <c r="C10" s="166"/>
      <c r="D10" s="83">
        <v>29798.250511620481</v>
      </c>
      <c r="E10" s="83">
        <v>29376.549649637083</v>
      </c>
      <c r="F10" s="83">
        <v>29183.959196325923</v>
      </c>
      <c r="G10" s="83">
        <v>30019.592051718602</v>
      </c>
      <c r="H10" s="83">
        <v>29955.329413685256</v>
      </c>
      <c r="I10" s="83">
        <v>32533.88634987154</v>
      </c>
      <c r="J10" s="83">
        <v>31465.928313328077</v>
      </c>
      <c r="K10" s="99">
        <v>31709.082657142739</v>
      </c>
      <c r="L10" s="33"/>
    </row>
    <row r="11" spans="1:12" ht="24.75" customHeight="1" x14ac:dyDescent="0.15">
      <c r="A11" s="32"/>
      <c r="B11" s="165" t="s">
        <v>40</v>
      </c>
      <c r="C11" s="166"/>
      <c r="D11" s="83">
        <v>11452.79270644646</v>
      </c>
      <c r="E11" s="83">
        <v>11317.816046886428</v>
      </c>
      <c r="F11" s="83">
        <v>9188.2031295755005</v>
      </c>
      <c r="G11" s="83">
        <v>9304.5260924396371</v>
      </c>
      <c r="H11" s="83">
        <v>9193.1315496379175</v>
      </c>
      <c r="I11" s="83">
        <v>9455.0213065636417</v>
      </c>
      <c r="J11" s="83">
        <v>8965.9977909479967</v>
      </c>
      <c r="K11" s="99">
        <v>8718.5916069148934</v>
      </c>
      <c r="L11" s="33"/>
    </row>
    <row r="12" spans="1:12" ht="24.75" customHeight="1" x14ac:dyDescent="0.15">
      <c r="A12" s="32"/>
      <c r="B12" s="165" t="s">
        <v>41</v>
      </c>
      <c r="C12" s="166"/>
      <c r="D12" s="83">
        <v>45392.171435598997</v>
      </c>
      <c r="E12" s="83">
        <v>46232.706233638914</v>
      </c>
      <c r="F12" s="83">
        <v>47096.831292839779</v>
      </c>
      <c r="G12" s="83">
        <v>48287.157174744389</v>
      </c>
      <c r="H12" s="83">
        <v>48322.981854985112</v>
      </c>
      <c r="I12" s="83">
        <v>48397.804811652757</v>
      </c>
      <c r="J12" s="83">
        <v>48627.744084726161</v>
      </c>
      <c r="K12" s="99">
        <v>48394.699443270831</v>
      </c>
      <c r="L12" s="33"/>
    </row>
    <row r="13" spans="1:12" ht="24.75" customHeight="1" x14ac:dyDescent="0.15">
      <c r="A13" s="32"/>
      <c r="B13" s="165" t="s">
        <v>73</v>
      </c>
      <c r="C13" s="166"/>
      <c r="D13" s="83">
        <v>19106.157580096016</v>
      </c>
      <c r="E13" s="83">
        <v>21215.95321443455</v>
      </c>
      <c r="F13" s="83">
        <v>20236.194514650932</v>
      </c>
      <c r="G13" s="83">
        <v>19166.770340258758</v>
      </c>
      <c r="H13" s="83">
        <v>19720.882432629234</v>
      </c>
      <c r="I13" s="83">
        <v>18881.631724413837</v>
      </c>
      <c r="J13" s="83">
        <v>18480.854502060974</v>
      </c>
      <c r="K13" s="99">
        <v>17073.113755254268</v>
      </c>
      <c r="L13" s="33"/>
    </row>
    <row r="14" spans="1:12" ht="24.75" customHeight="1" x14ac:dyDescent="0.15">
      <c r="A14" s="32"/>
      <c r="B14" s="165" t="s">
        <v>69</v>
      </c>
      <c r="C14" s="166"/>
      <c r="D14" s="83">
        <v>5065.4577504473582</v>
      </c>
      <c r="E14" s="83">
        <v>5020.4376432427453</v>
      </c>
      <c r="F14" s="83">
        <v>4869.6320555033717</v>
      </c>
      <c r="G14" s="83">
        <v>4716.2252259930701</v>
      </c>
      <c r="H14" s="83">
        <v>4403.2246671268858</v>
      </c>
      <c r="I14" s="83">
        <v>3934.5767755162487</v>
      </c>
      <c r="J14" s="83">
        <v>3455.8610772197226</v>
      </c>
      <c r="K14" s="99">
        <v>3200.4311151474058</v>
      </c>
      <c r="L14" s="33"/>
    </row>
    <row r="15" spans="1:12" ht="24.75" customHeight="1" x14ac:dyDescent="0.15">
      <c r="A15" s="32"/>
      <c r="B15" s="165" t="s">
        <v>42</v>
      </c>
      <c r="C15" s="166"/>
      <c r="D15" s="83">
        <v>50333.772472189419</v>
      </c>
      <c r="E15" s="83">
        <v>52852.193988757928</v>
      </c>
      <c r="F15" s="83">
        <v>52759.856806191732</v>
      </c>
      <c r="G15" s="83">
        <v>53948.148811709776</v>
      </c>
      <c r="H15" s="83">
        <v>54172.503726029157</v>
      </c>
      <c r="I15" s="83">
        <v>53164.094274219002</v>
      </c>
      <c r="J15" s="83">
        <v>53755.447784460048</v>
      </c>
      <c r="K15" s="99">
        <v>54965.849524669327</v>
      </c>
      <c r="L15" s="33"/>
    </row>
    <row r="16" spans="1:12" ht="24.75" customHeight="1" x14ac:dyDescent="0.15">
      <c r="A16" s="32"/>
      <c r="B16" s="170" t="s">
        <v>43</v>
      </c>
      <c r="C16" s="171"/>
      <c r="D16" s="83">
        <v>29582.312223977628</v>
      </c>
      <c r="E16" s="83">
        <v>29587.793051172408</v>
      </c>
      <c r="F16" s="83">
        <v>27996.989894454317</v>
      </c>
      <c r="G16" s="83">
        <v>27752.675191667699</v>
      </c>
      <c r="H16" s="83">
        <v>26998.123746994141</v>
      </c>
      <c r="I16" s="83">
        <v>26781.048529891821</v>
      </c>
      <c r="J16" s="83">
        <v>26429.737557991957</v>
      </c>
      <c r="K16" s="99">
        <v>25672.843067713118</v>
      </c>
      <c r="L16" s="33"/>
    </row>
    <row r="17" spans="1:12" ht="24.75" customHeight="1" x14ac:dyDescent="0.15">
      <c r="A17" s="32"/>
      <c r="B17" s="170" t="s">
        <v>59</v>
      </c>
      <c r="C17" s="171"/>
      <c r="D17" s="83">
        <v>5091.4492964028414</v>
      </c>
      <c r="E17" s="83">
        <v>4832.652590509143</v>
      </c>
      <c r="F17" s="83">
        <v>4630.9142566431074</v>
      </c>
      <c r="G17" s="83">
        <v>4461.7080123785463</v>
      </c>
      <c r="H17" s="83">
        <v>4609.4939658922649</v>
      </c>
      <c r="I17" s="83">
        <v>4637.890265500926</v>
      </c>
      <c r="J17" s="83">
        <v>4688.1686803575285</v>
      </c>
      <c r="K17" s="99">
        <v>4493.9389583625625</v>
      </c>
      <c r="L17" s="33"/>
    </row>
    <row r="18" spans="1:12" ht="24.75" customHeight="1" x14ac:dyDescent="0.15">
      <c r="A18" s="48"/>
      <c r="B18" s="172" t="s">
        <v>72</v>
      </c>
      <c r="C18" s="173"/>
      <c r="D18" s="84">
        <v>1113.1369365867577</v>
      </c>
      <c r="E18" s="84">
        <v>1393.5633125830791</v>
      </c>
      <c r="F18" s="84">
        <v>1567.1253326174919</v>
      </c>
      <c r="G18" s="84">
        <v>950.54373050673166</v>
      </c>
      <c r="H18" s="84">
        <v>1556.0241290450213</v>
      </c>
      <c r="I18" s="84">
        <v>2135.8246621291037</v>
      </c>
      <c r="J18" s="84">
        <v>2065.7492580884136</v>
      </c>
      <c r="K18" s="100">
        <v>2689.0358516859706</v>
      </c>
      <c r="L18" s="33"/>
    </row>
    <row r="19" spans="1:12" ht="13.5" customHeight="1" x14ac:dyDescent="0.15">
      <c r="A19" s="51" t="s">
        <v>91</v>
      </c>
      <c r="B19" s="30"/>
      <c r="C19" s="32"/>
      <c r="D19" s="32"/>
      <c r="E19" s="32"/>
      <c r="F19" s="32"/>
      <c r="G19" s="47"/>
      <c r="H19" s="47"/>
      <c r="I19" s="47"/>
      <c r="J19" s="47"/>
      <c r="K19" s="111"/>
    </row>
    <row r="20" spans="1:12" ht="15" customHeight="1" x14ac:dyDescent="0.15">
      <c r="A20" s="169" t="s">
        <v>95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24"/>
    </row>
    <row r="21" spans="1:12" ht="28.5" customHeight="1" x14ac:dyDescent="0.15">
      <c r="A21" s="32"/>
      <c r="B21" s="165"/>
      <c r="C21" s="165" t="s">
        <v>24</v>
      </c>
      <c r="D21" s="79"/>
      <c r="E21" s="79"/>
      <c r="F21" s="79"/>
      <c r="G21" s="47"/>
      <c r="H21" s="47"/>
      <c r="I21" s="47"/>
      <c r="J21" s="47"/>
      <c r="K21" s="111"/>
    </row>
  </sheetData>
  <mergeCells count="19">
    <mergeCell ref="B21:C21"/>
    <mergeCell ref="B10:C10"/>
    <mergeCell ref="B5:C5"/>
    <mergeCell ref="B6:C6"/>
    <mergeCell ref="B7:C7"/>
    <mergeCell ref="B14:C14"/>
    <mergeCell ref="A20:K20"/>
    <mergeCell ref="B16:C16"/>
    <mergeCell ref="B17:C17"/>
    <mergeCell ref="B18:C18"/>
    <mergeCell ref="B11:C11"/>
    <mergeCell ref="B12:C12"/>
    <mergeCell ref="B13:C13"/>
    <mergeCell ref="B15:C15"/>
    <mergeCell ref="A1:K1"/>
    <mergeCell ref="A3:C3"/>
    <mergeCell ref="A4:B4"/>
    <mergeCell ref="B8:C8"/>
    <mergeCell ref="B9:C9"/>
  </mergeCells>
  <phoneticPr fontId="2"/>
  <pageMargins left="0.75" right="0.78" top="0.52" bottom="0.47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110" zoomScaleNormal="100" zoomScaleSheetLayoutView="110" workbookViewId="0">
      <selection sqref="A1:K1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6" width="8.5" style="3" customWidth="1"/>
    <col min="7" max="7" width="10.125" style="3" customWidth="1"/>
    <col min="8" max="8" width="9.5" style="3" customWidth="1"/>
    <col min="9" max="9" width="10.75" style="3" customWidth="1"/>
    <col min="10" max="10" width="10" style="3" customWidth="1"/>
    <col min="11" max="11" width="8.5" style="112" customWidth="1"/>
    <col min="12" max="16384" width="9" style="3"/>
  </cols>
  <sheetData>
    <row r="1" spans="1:12" ht="28.5" customHeight="1" x14ac:dyDescent="0.15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28.5" customHeight="1" x14ac:dyDescent="0.15">
      <c r="A2" s="22" t="s">
        <v>31</v>
      </c>
      <c r="B2" s="22"/>
      <c r="C2" s="22"/>
      <c r="D2" s="22"/>
      <c r="E2" s="22"/>
      <c r="F2" s="22"/>
      <c r="G2" s="22"/>
      <c r="H2" s="41"/>
      <c r="I2" s="22"/>
      <c r="J2" s="102"/>
      <c r="K2" s="45"/>
    </row>
    <row r="3" spans="1:12" ht="28.5" customHeight="1" x14ac:dyDescent="0.15">
      <c r="A3" s="182" t="s">
        <v>32</v>
      </c>
      <c r="B3" s="182"/>
      <c r="C3" s="154"/>
      <c r="D3" s="66" t="s">
        <v>70</v>
      </c>
      <c r="E3" s="66" t="s">
        <v>71</v>
      </c>
      <c r="F3" s="66" t="s">
        <v>57</v>
      </c>
      <c r="G3" s="21" t="s">
        <v>58</v>
      </c>
      <c r="H3" s="44" t="s">
        <v>62</v>
      </c>
      <c r="I3" s="44" t="s">
        <v>65</v>
      </c>
      <c r="J3" s="114" t="s">
        <v>66</v>
      </c>
      <c r="K3" s="46" t="s">
        <v>75</v>
      </c>
    </row>
    <row r="4" spans="1:12" ht="29.25" customHeight="1" x14ac:dyDescent="0.15">
      <c r="A4" s="164" t="s">
        <v>45</v>
      </c>
      <c r="B4" s="164"/>
      <c r="C4" s="31"/>
      <c r="D4" s="65">
        <v>313691.39308319119</v>
      </c>
      <c r="E4" s="65">
        <v>313294.99403272744</v>
      </c>
      <c r="F4" s="65">
        <v>278031.02385308617</v>
      </c>
      <c r="G4" s="65">
        <v>278275.4845108547</v>
      </c>
      <c r="H4" s="65">
        <v>293402.95009411563</v>
      </c>
      <c r="I4" s="67">
        <v>291998.78778855357</v>
      </c>
      <c r="J4" s="115">
        <v>291228.26150927914</v>
      </c>
      <c r="K4" s="117">
        <v>315084.55547719134</v>
      </c>
    </row>
    <row r="5" spans="1:12" ht="29.25" customHeight="1" x14ac:dyDescent="0.15">
      <c r="A5" s="32">
        <v>1</v>
      </c>
      <c r="B5" s="183" t="s">
        <v>46</v>
      </c>
      <c r="C5" s="184"/>
      <c r="D5" s="65">
        <v>208650.60310965439</v>
      </c>
      <c r="E5" s="65">
        <v>205815.93287128618</v>
      </c>
      <c r="F5" s="65">
        <v>200710.29735551873</v>
      </c>
      <c r="G5" s="65">
        <v>193906.6549477067</v>
      </c>
      <c r="H5" s="65">
        <v>196536.14125371785</v>
      </c>
      <c r="I5" s="68">
        <v>196887.534325621</v>
      </c>
      <c r="J5" s="65">
        <v>201138.14250822121</v>
      </c>
      <c r="K5" s="118">
        <v>206798.24705931635</v>
      </c>
    </row>
    <row r="6" spans="1:12" ht="29.25" customHeight="1" x14ac:dyDescent="0.15">
      <c r="A6" s="32">
        <v>2</v>
      </c>
      <c r="B6" s="185" t="s">
        <v>47</v>
      </c>
      <c r="C6" s="186"/>
      <c r="D6" s="65">
        <v>15301.670675472415</v>
      </c>
      <c r="E6" s="65">
        <v>13991.981155041609</v>
      </c>
      <c r="F6" s="65">
        <v>10893.617109157278</v>
      </c>
      <c r="G6" s="65">
        <v>10524.049034740634</v>
      </c>
      <c r="H6" s="65">
        <v>9668.627054978404</v>
      </c>
      <c r="I6" s="68">
        <v>9288.2228999482104</v>
      </c>
      <c r="J6" s="65">
        <v>8362.1296358886593</v>
      </c>
      <c r="K6" s="118">
        <v>9547.1589665206775</v>
      </c>
    </row>
    <row r="7" spans="1:12" ht="29.25" customHeight="1" x14ac:dyDescent="0.15">
      <c r="A7" s="32"/>
      <c r="B7" s="183" t="s">
        <v>48</v>
      </c>
      <c r="C7" s="184"/>
      <c r="D7" s="65">
        <v>-1793.2586368930265</v>
      </c>
      <c r="E7" s="65">
        <v>-2136.1421204091248</v>
      </c>
      <c r="F7" s="65">
        <v>-2673.5249744931784</v>
      </c>
      <c r="G7" s="65">
        <v>-3008.6654946180902</v>
      </c>
      <c r="H7" s="65">
        <v>-3208.3282926428706</v>
      </c>
      <c r="I7" s="68">
        <v>-3552.5787439025889</v>
      </c>
      <c r="J7" s="65">
        <v>-3649.2908389078411</v>
      </c>
      <c r="K7" s="118">
        <v>-3521.8265284075806</v>
      </c>
    </row>
    <row r="8" spans="1:12" s="2" customFormat="1" ht="29.25" customHeight="1" x14ac:dyDescent="0.15">
      <c r="A8" s="32"/>
      <c r="B8" s="183" t="s">
        <v>49</v>
      </c>
      <c r="C8" s="184"/>
      <c r="D8" s="65">
        <v>16921.492376073267</v>
      </c>
      <c r="E8" s="65">
        <v>15936.399909518586</v>
      </c>
      <c r="F8" s="65">
        <v>13389.981411017281</v>
      </c>
      <c r="G8" s="65">
        <v>13338.808605572171</v>
      </c>
      <c r="H8" s="65">
        <v>12674.808784749934</v>
      </c>
      <c r="I8" s="68">
        <v>12710.842305747534</v>
      </c>
      <c r="J8" s="65">
        <v>11882.528688688231</v>
      </c>
      <c r="K8" s="118">
        <v>12935.001851542962</v>
      </c>
      <c r="L8" s="3"/>
    </row>
    <row r="9" spans="1:12" ht="29.25" customHeight="1" x14ac:dyDescent="0.15">
      <c r="A9" s="32"/>
      <c r="B9" s="193" t="s">
        <v>50</v>
      </c>
      <c r="C9" s="194"/>
      <c r="D9" s="65">
        <v>173.43693629217699</v>
      </c>
      <c r="E9" s="65">
        <v>191.72336593214646</v>
      </c>
      <c r="F9" s="65">
        <v>177.16067263317581</v>
      </c>
      <c r="G9" s="65">
        <v>193.90592378655475</v>
      </c>
      <c r="H9" s="65">
        <v>202.14656287133826</v>
      </c>
      <c r="I9" s="68">
        <v>129.95933810326537</v>
      </c>
      <c r="J9" s="65">
        <v>128.89178610826971</v>
      </c>
      <c r="K9" s="118">
        <v>133.98364338529515</v>
      </c>
    </row>
    <row r="10" spans="1:12" ht="29.25" customHeight="1" x14ac:dyDescent="0.15">
      <c r="A10" s="32">
        <v>3</v>
      </c>
      <c r="B10" s="183" t="s">
        <v>60</v>
      </c>
      <c r="C10" s="184"/>
      <c r="D10" s="65">
        <v>89739.119298064397</v>
      </c>
      <c r="E10" s="65">
        <v>93487.080006399628</v>
      </c>
      <c r="F10" s="65">
        <v>66427.109388410114</v>
      </c>
      <c r="G10" s="65">
        <v>73844.780528407398</v>
      </c>
      <c r="H10" s="65">
        <v>87198.18178541938</v>
      </c>
      <c r="I10" s="68">
        <v>85823.03056298435</v>
      </c>
      <c r="J10" s="65">
        <v>81727.989365169255</v>
      </c>
      <c r="K10" s="118">
        <v>98739.149451354344</v>
      </c>
      <c r="L10" s="2"/>
    </row>
    <row r="11" spans="1:12" ht="29.25" customHeight="1" x14ac:dyDescent="0.15">
      <c r="A11" s="32"/>
      <c r="B11" s="177" t="s">
        <v>51</v>
      </c>
      <c r="C11" s="178"/>
      <c r="D11" s="65">
        <v>51868.064849791568</v>
      </c>
      <c r="E11" s="65">
        <v>56672.419394574419</v>
      </c>
      <c r="F11" s="65">
        <v>42210.588115803585</v>
      </c>
      <c r="G11" s="65">
        <v>43441.84582653056</v>
      </c>
      <c r="H11" s="65">
        <v>54449.888411675369</v>
      </c>
      <c r="I11" s="68">
        <v>51659.706996000787</v>
      </c>
      <c r="J11" s="65">
        <v>43985.007764139569</v>
      </c>
      <c r="K11" s="118">
        <v>61271.165800041788</v>
      </c>
    </row>
    <row r="12" spans="1:12" ht="29.25" customHeight="1" x14ac:dyDescent="0.15">
      <c r="A12" s="32"/>
      <c r="B12" s="177" t="s">
        <v>52</v>
      </c>
      <c r="C12" s="178"/>
      <c r="D12" s="65">
        <v>6396.5986017688656</v>
      </c>
      <c r="E12" s="65">
        <v>6169.0001146598152</v>
      </c>
      <c r="F12" s="65">
        <v>-5765.0886376956787</v>
      </c>
      <c r="G12" s="65">
        <v>-276.97408614891765</v>
      </c>
      <c r="H12" s="65">
        <v>542.90631534902172</v>
      </c>
      <c r="I12" s="68">
        <v>1844.4138979766121</v>
      </c>
      <c r="J12" s="65">
        <v>4277.7220705384989</v>
      </c>
      <c r="K12" s="118">
        <v>3874.858876113215</v>
      </c>
    </row>
    <row r="13" spans="1:12" ht="29.25" customHeight="1" x14ac:dyDescent="0.15">
      <c r="A13" s="48"/>
      <c r="B13" s="187" t="s">
        <v>53</v>
      </c>
      <c r="C13" s="188"/>
      <c r="D13" s="123">
        <v>31474.45584650397</v>
      </c>
      <c r="E13" s="123">
        <v>30645.660497165401</v>
      </c>
      <c r="F13" s="123">
        <v>29981.609910302202</v>
      </c>
      <c r="G13" s="123">
        <v>30679.908788025765</v>
      </c>
      <c r="H13" s="123">
        <v>32205.387058394994</v>
      </c>
      <c r="I13" s="124">
        <v>32318.909669006945</v>
      </c>
      <c r="J13" s="123">
        <v>33465.259530491196</v>
      </c>
      <c r="K13" s="125">
        <v>33593.124775199343</v>
      </c>
    </row>
    <row r="14" spans="1:12" ht="2.25" customHeight="1" x14ac:dyDescent="0.15">
      <c r="A14" s="126"/>
      <c r="B14" s="127"/>
      <c r="C14" s="128"/>
      <c r="D14" s="129"/>
      <c r="E14" s="129"/>
      <c r="F14" s="129"/>
      <c r="G14" s="129"/>
      <c r="H14" s="129"/>
      <c r="I14" s="129"/>
      <c r="J14" s="129"/>
      <c r="K14" s="130"/>
    </row>
    <row r="15" spans="1:12" ht="36.75" customHeight="1" x14ac:dyDescent="0.15">
      <c r="A15" s="138" t="s">
        <v>92</v>
      </c>
      <c r="B15" s="138"/>
      <c r="C15" s="139"/>
      <c r="D15" s="189">
        <v>3020</v>
      </c>
      <c r="E15" s="191">
        <v>3022</v>
      </c>
      <c r="F15" s="174">
        <v>2692</v>
      </c>
      <c r="G15" s="174">
        <v>2703</v>
      </c>
      <c r="H15" s="174">
        <v>2867</v>
      </c>
      <c r="I15" s="174">
        <v>2869</v>
      </c>
      <c r="J15" s="174">
        <v>2881</v>
      </c>
      <c r="K15" s="180">
        <v>3139.261679175755</v>
      </c>
    </row>
    <row r="16" spans="1:12" ht="3.75" hidden="1" customHeight="1" x14ac:dyDescent="0.15">
      <c r="A16" s="121"/>
      <c r="B16" s="121"/>
      <c r="C16" s="122"/>
      <c r="D16" s="190"/>
      <c r="E16" s="192"/>
      <c r="F16" s="175"/>
      <c r="G16" s="175"/>
      <c r="H16" s="175"/>
      <c r="I16" s="175"/>
      <c r="J16" s="175"/>
      <c r="K16" s="181"/>
    </row>
    <row r="17" spans="1:11" x14ac:dyDescent="0.15">
      <c r="A17" s="51" t="s">
        <v>91</v>
      </c>
      <c r="B17" s="30"/>
      <c r="C17" s="43"/>
      <c r="D17" s="43"/>
      <c r="E17" s="43"/>
      <c r="F17" s="43"/>
      <c r="G17" s="49"/>
      <c r="H17" s="49"/>
      <c r="I17" s="49"/>
      <c r="J17" s="49"/>
      <c r="K17" s="50"/>
    </row>
    <row r="18" spans="1:11" x14ac:dyDescent="0.15">
      <c r="A18" s="113" t="s">
        <v>95</v>
      </c>
      <c r="B18" s="24"/>
      <c r="C18" s="24"/>
      <c r="D18" s="24"/>
      <c r="E18" s="24"/>
      <c r="F18" s="24"/>
      <c r="G18" s="24"/>
      <c r="H18" s="24"/>
      <c r="I18" s="116"/>
      <c r="J18" s="47"/>
      <c r="K18" s="38"/>
    </row>
    <row r="19" spans="1:11" x14ac:dyDescent="0.15">
      <c r="A19" s="113"/>
      <c r="B19" s="24"/>
      <c r="C19" s="24"/>
      <c r="D19" s="24"/>
      <c r="E19" s="24"/>
      <c r="F19" s="24"/>
      <c r="G19" s="24"/>
      <c r="H19" s="24"/>
      <c r="I19" s="116"/>
      <c r="J19" s="47"/>
      <c r="K19" s="38"/>
    </row>
    <row r="20" spans="1:11" x14ac:dyDescent="0.15">
      <c r="A20" s="113"/>
      <c r="B20" s="24"/>
      <c r="C20" s="24"/>
      <c r="D20" s="24"/>
      <c r="E20" s="24"/>
      <c r="F20" s="24"/>
      <c r="G20" s="24"/>
      <c r="H20" s="24"/>
      <c r="I20" s="116"/>
      <c r="J20" s="47"/>
      <c r="K20" s="38"/>
    </row>
    <row r="21" spans="1:11" x14ac:dyDescent="0.15">
      <c r="A21" s="113"/>
      <c r="B21" s="24"/>
      <c r="C21" s="24"/>
      <c r="D21" s="24"/>
      <c r="E21" s="24"/>
      <c r="F21" s="24"/>
      <c r="G21" s="24"/>
      <c r="H21" s="24"/>
      <c r="I21" s="116"/>
      <c r="J21" s="47"/>
      <c r="K21" s="38"/>
    </row>
    <row r="22" spans="1:11" x14ac:dyDescent="0.15">
      <c r="A22" s="113"/>
      <c r="B22" s="24"/>
      <c r="C22" s="24"/>
      <c r="D22" s="24"/>
      <c r="E22" s="24"/>
      <c r="F22" s="24"/>
      <c r="G22" s="24"/>
      <c r="H22" s="24"/>
      <c r="I22" s="116"/>
      <c r="J22" s="47"/>
      <c r="K22" s="38"/>
    </row>
    <row r="23" spans="1:11" x14ac:dyDescent="0.15">
      <c r="A23" s="32"/>
      <c r="B23" s="176"/>
      <c r="C23" s="176"/>
      <c r="D23" s="80"/>
      <c r="E23" s="80"/>
      <c r="F23" s="80"/>
      <c r="G23" s="47"/>
      <c r="H23" s="47"/>
      <c r="I23" s="47"/>
      <c r="J23" s="47"/>
      <c r="K23" s="38"/>
    </row>
    <row r="24" spans="1:11" x14ac:dyDescent="0.15">
      <c r="A24" s="32"/>
      <c r="B24" s="165"/>
      <c r="C24" s="165" t="s">
        <v>24</v>
      </c>
      <c r="D24" s="79">
        <v>103867</v>
      </c>
      <c r="E24" s="79">
        <v>103678</v>
      </c>
      <c r="F24" s="79">
        <v>103278</v>
      </c>
      <c r="G24" s="47">
        <v>102960</v>
      </c>
      <c r="H24" s="47">
        <v>102348</v>
      </c>
      <c r="I24" s="47">
        <v>101781</v>
      </c>
      <c r="J24" s="47">
        <v>101079</v>
      </c>
      <c r="K24" s="38">
        <v>100369</v>
      </c>
    </row>
    <row r="25" spans="1:11" x14ac:dyDescent="0.15">
      <c r="A25" s="32"/>
      <c r="B25" s="165"/>
      <c r="C25" s="165" t="s">
        <v>25</v>
      </c>
      <c r="D25" s="79">
        <f>D4/D24</f>
        <v>3.0201256711293403</v>
      </c>
      <c r="E25" s="79">
        <f t="shared" ref="E25:K25" si="0">E4/E24</f>
        <v>3.0218078476892631</v>
      </c>
      <c r="F25" s="79">
        <f t="shared" si="0"/>
        <v>2.692064368530434</v>
      </c>
      <c r="G25" s="119">
        <f t="shared" si="0"/>
        <v>2.7027533460650224</v>
      </c>
      <c r="H25" s="119">
        <f t="shared" si="0"/>
        <v>2.8667189402246809</v>
      </c>
      <c r="I25" s="119">
        <f t="shared" si="0"/>
        <v>2.8688928954181385</v>
      </c>
      <c r="J25" s="119">
        <f t="shared" si="0"/>
        <v>2.8811945261555727</v>
      </c>
      <c r="K25" s="120">
        <f t="shared" si="0"/>
        <v>3.139261679175755</v>
      </c>
    </row>
    <row r="26" spans="1:11" ht="18" customHeight="1" x14ac:dyDescent="0.15">
      <c r="A26" s="179"/>
      <c r="B26" s="179"/>
      <c r="C26" s="32"/>
      <c r="D26" s="32">
        <f>D25*1000000</f>
        <v>3020125.6711293403</v>
      </c>
      <c r="E26" s="32">
        <f t="shared" ref="E26:K26" si="1">E25*1000000</f>
        <v>3021807.8476892631</v>
      </c>
      <c r="F26" s="32">
        <f t="shared" si="1"/>
        <v>2692064.3685304341</v>
      </c>
      <c r="G26" s="47">
        <f t="shared" si="1"/>
        <v>2702753.3460650225</v>
      </c>
      <c r="H26" s="47">
        <f t="shared" si="1"/>
        <v>2866718.940224681</v>
      </c>
      <c r="I26" s="47">
        <f t="shared" si="1"/>
        <v>2868892.8954181387</v>
      </c>
      <c r="J26" s="47">
        <f t="shared" si="1"/>
        <v>2881194.5261555729</v>
      </c>
      <c r="K26" s="38">
        <f t="shared" si="1"/>
        <v>3139261.679175755</v>
      </c>
    </row>
    <row r="27" spans="1:11" x14ac:dyDescent="0.15">
      <c r="A27" s="32"/>
      <c r="B27" s="165"/>
      <c r="C27" s="165" t="s">
        <v>26</v>
      </c>
      <c r="D27" s="79">
        <f>D26/1000</f>
        <v>3020.1256711293404</v>
      </c>
      <c r="E27" s="79">
        <f t="shared" ref="E27:K27" si="2">E26/1000</f>
        <v>3021.8078476892629</v>
      </c>
      <c r="F27" s="79">
        <f t="shared" si="2"/>
        <v>2692.064368530434</v>
      </c>
      <c r="G27" s="47">
        <f t="shared" si="2"/>
        <v>2702.7533460650225</v>
      </c>
      <c r="H27" s="47">
        <f t="shared" si="2"/>
        <v>2866.7189402246809</v>
      </c>
      <c r="I27" s="47">
        <f t="shared" si="2"/>
        <v>2868.8928954181388</v>
      </c>
      <c r="J27" s="47">
        <f t="shared" si="2"/>
        <v>2881.1945261555729</v>
      </c>
      <c r="K27" s="38">
        <f t="shared" si="2"/>
        <v>3139.261679175755</v>
      </c>
    </row>
  </sheetData>
  <mergeCells count="26">
    <mergeCell ref="K15:K16"/>
    <mergeCell ref="F15:F16"/>
    <mergeCell ref="G15:G16"/>
    <mergeCell ref="A1:K1"/>
    <mergeCell ref="A3:C3"/>
    <mergeCell ref="A4:B4"/>
    <mergeCell ref="B5:C5"/>
    <mergeCell ref="B6:C6"/>
    <mergeCell ref="B7:C7"/>
    <mergeCell ref="B13:C13"/>
    <mergeCell ref="A15:C15"/>
    <mergeCell ref="D15:D16"/>
    <mergeCell ref="E15:E16"/>
    <mergeCell ref="B8:C8"/>
    <mergeCell ref="B9:C9"/>
    <mergeCell ref="B10:C10"/>
    <mergeCell ref="B11:C11"/>
    <mergeCell ref="B12:C12"/>
    <mergeCell ref="B25:C25"/>
    <mergeCell ref="A26:B26"/>
    <mergeCell ref="B27:C27"/>
    <mergeCell ref="H15:H16"/>
    <mergeCell ref="I15:I16"/>
    <mergeCell ref="J15:J16"/>
    <mergeCell ref="B23:C23"/>
    <mergeCell ref="B24:C24"/>
  </mergeCells>
  <phoneticPr fontId="2"/>
  <pageMargins left="0.75" right="0.78" top="0.52" bottom="0.47" header="0.2" footer="0.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13 市民生活</vt:lpstr>
      <vt:lpstr>25表 市内総生産と一人あたり市民所得の推移</vt:lpstr>
      <vt:lpstr>13‐1 酒類販売状況</vt:lpstr>
      <vt:lpstr>13‐2 公設地方卸売市場取扱状況</vt:lpstr>
      <vt:lpstr>13‐3 経済活動別市内総生産の推移</vt:lpstr>
      <vt:lpstr>13‐4 市民所得(分配)の推移</vt:lpstr>
      <vt:lpstr>'13 市民生活'!Print_Area</vt:lpstr>
      <vt:lpstr>'13‐3 経済活動別市内総生産の推移'!Print_Area</vt:lpstr>
      <vt:lpstr>'13‐4 市民所得(分配)の推移'!Print_Area</vt:lpstr>
      <vt:lpstr>'25表 市内総生産と一人あたり市民所得の推移'!Print_Area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2017-03-06T00:45:32Z</cp:lastPrinted>
  <dcterms:created xsi:type="dcterms:W3CDTF">1997-01-08T22:48:59Z</dcterms:created>
  <dcterms:modified xsi:type="dcterms:W3CDTF">2017-06-01T08:50:56Z</dcterms:modified>
</cp:coreProperties>
</file>