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65" yWindow="990" windowWidth="19440" windowHeight="7995" tabRatio="860" activeTab="1"/>
  </bookViews>
  <sheets>
    <sheet name="13 市民生活" sheetId="21" r:id="rId1"/>
    <sheet name="25表 市内総生産と一人あたり市民所得の推移" sheetId="24" r:id="rId2"/>
    <sheet name="13‐1 酒類販売状況" sheetId="13" r:id="rId3"/>
    <sheet name="13‐2 公設地方卸売市場取扱状況" sheetId="18" r:id="rId4"/>
    <sheet name="13‐3  経済活動別市内総生産の推移" sheetId="16" r:id="rId5"/>
    <sheet name="13-4  市民所得（分配）の推移" sheetId="25" r:id="rId6"/>
  </sheets>
  <definedNames>
    <definedName name="_xlnm.Print_Area" localSheetId="0">'13 市民生活'!$A$1:$G$34</definedName>
    <definedName name="_xlnm.Print_Area" localSheetId="2">'13‐1 酒類販売状況'!$A$1:$K$21</definedName>
    <definedName name="_xlnm.Print_Area" localSheetId="4">'13‐3  経済活動別市内総生産の推移'!$A$1:$K$20</definedName>
    <definedName name="_xlnm.Print_Area" localSheetId="5">'13-4  市民所得（分配）の推移'!$A$1:$K$18</definedName>
    <definedName name="_xlnm.Print_Area" localSheetId="1">'25表 市内総生産と一人あたり市民所得の推移'!$A$1:$I$33</definedName>
  </definedNames>
  <calcPr calcId="145621"/>
</workbook>
</file>

<file path=xl/calcChain.xml><?xml version="1.0" encoding="utf-8"?>
<calcChain xmlns="http://schemas.openxmlformats.org/spreadsheetml/2006/main">
  <c r="L22" i="18" l="1"/>
  <c r="K22" i="18"/>
  <c r="L21" i="18"/>
  <c r="K21" i="18"/>
  <c r="L20" i="18"/>
  <c r="K20" i="18"/>
  <c r="L19" i="18"/>
  <c r="K19" i="18"/>
  <c r="L18" i="18"/>
  <c r="K18" i="18"/>
  <c r="L17" i="18"/>
  <c r="K17" i="18"/>
  <c r="L16" i="18"/>
  <c r="K16" i="18"/>
  <c r="L15" i="18"/>
  <c r="K15" i="18"/>
  <c r="L14" i="18"/>
  <c r="K14" i="18"/>
  <c r="L13" i="18"/>
  <c r="K13" i="18"/>
  <c r="L12" i="18"/>
  <c r="K12" i="18"/>
  <c r="L11" i="18"/>
  <c r="K11" i="18"/>
  <c r="R10" i="18"/>
  <c r="Q10" i="18"/>
  <c r="P10" i="18"/>
  <c r="O10" i="18"/>
  <c r="N10" i="18"/>
  <c r="M10" i="18"/>
  <c r="K10" i="18"/>
  <c r="C22" i="18"/>
  <c r="B22" i="18"/>
  <c r="C21" i="18"/>
  <c r="B21" i="18"/>
  <c r="C20" i="18"/>
  <c r="B20" i="18"/>
  <c r="C19" i="18"/>
  <c r="B19" i="18"/>
  <c r="C18" i="18"/>
  <c r="B18" i="18"/>
  <c r="C17" i="18"/>
  <c r="B17" i="18"/>
  <c r="C16" i="18"/>
  <c r="B16" i="18"/>
  <c r="C15" i="18"/>
  <c r="B15" i="18"/>
  <c r="C14" i="18"/>
  <c r="B14" i="18"/>
  <c r="C13" i="18"/>
  <c r="B13" i="18"/>
  <c r="C12" i="18"/>
  <c r="B12" i="18"/>
  <c r="C11" i="18"/>
  <c r="B11" i="18"/>
  <c r="I10" i="18"/>
  <c r="H10" i="18"/>
  <c r="G10" i="18"/>
  <c r="F10" i="18"/>
  <c r="E10" i="18"/>
  <c r="D10" i="18"/>
  <c r="C10" i="18"/>
  <c r="B10" i="18"/>
  <c r="L10" i="18" l="1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I15" i="13" l="1"/>
  <c r="I6" i="13"/>
  <c r="I7" i="13"/>
  <c r="I8" i="13"/>
  <c r="I9" i="13"/>
  <c r="I10" i="13"/>
  <c r="I11" i="13"/>
  <c r="I12" i="13"/>
  <c r="I13" i="13"/>
  <c r="I14" i="13"/>
  <c r="I16" i="13"/>
  <c r="I17" i="13"/>
  <c r="I18" i="13"/>
</calcChain>
</file>

<file path=xl/sharedStrings.xml><?xml version="1.0" encoding="utf-8"?>
<sst xmlns="http://schemas.openxmlformats.org/spreadsheetml/2006/main" count="139" uniqueCount="104">
  <si>
    <t>(単位 ： ｔ ： 千円）</t>
  </si>
  <si>
    <t>(各年度 (月） 末現在）</t>
  </si>
  <si>
    <t>加工品</t>
  </si>
  <si>
    <t>冷凍魚</t>
  </si>
  <si>
    <t>塩干加工品</t>
  </si>
  <si>
    <t>みりん</t>
    <phoneticPr fontId="2"/>
  </si>
  <si>
    <t>ビール</t>
    <phoneticPr fontId="2"/>
  </si>
  <si>
    <t>13-1　　　酒　類　販　売　状　況</t>
    <rPh sb="7" eb="8">
      <t>サケ</t>
    </rPh>
    <rPh sb="9" eb="10">
      <t>ルイ</t>
    </rPh>
    <rPh sb="11" eb="14">
      <t>ハンバイ</t>
    </rPh>
    <rPh sb="15" eb="18">
      <t>ジョウキョウ</t>
    </rPh>
    <phoneticPr fontId="2"/>
  </si>
  <si>
    <t xml:space="preserve"> （１） 青果物</t>
    <rPh sb="5" eb="8">
      <t>セイカブツ</t>
    </rPh>
    <phoneticPr fontId="2"/>
  </si>
  <si>
    <t xml:space="preserve"> （２） 水産物</t>
    <rPh sb="5" eb="8">
      <t>スイサンブツ</t>
    </rPh>
    <phoneticPr fontId="2"/>
  </si>
  <si>
    <t>（各年度）</t>
    <rPh sb="1" eb="4">
      <t>カクネンド</t>
    </rPh>
    <phoneticPr fontId="2"/>
  </si>
  <si>
    <t xml:space="preserve">年度
</t>
    <rPh sb="0" eb="2">
      <t>ネンド</t>
    </rPh>
    <phoneticPr fontId="2"/>
  </si>
  <si>
    <t>合計</t>
    <rPh sb="0" eb="2">
      <t>ゴウケイ</t>
    </rPh>
    <phoneticPr fontId="2"/>
  </si>
  <si>
    <t>清酒</t>
    <rPh sb="0" eb="2">
      <t>セイシュ</t>
    </rPh>
    <phoneticPr fontId="2"/>
  </si>
  <si>
    <t>合成清酒</t>
    <rPh sb="0" eb="2">
      <t>ゴウセイ</t>
    </rPh>
    <rPh sb="2" eb="4">
      <t>セイシュ</t>
    </rPh>
    <phoneticPr fontId="2"/>
  </si>
  <si>
    <t>焼酎</t>
    <rPh sb="0" eb="2">
      <t>ショウチュウ</t>
    </rPh>
    <phoneticPr fontId="2"/>
  </si>
  <si>
    <t>果実酒</t>
    <rPh sb="0" eb="2">
      <t>カジツ</t>
    </rPh>
    <rPh sb="2" eb="3">
      <t>シュ</t>
    </rPh>
    <phoneticPr fontId="2"/>
  </si>
  <si>
    <t>甘味果実酒</t>
    <rPh sb="0" eb="2">
      <t>カンミ</t>
    </rPh>
    <rPh sb="2" eb="4">
      <t>カジツ</t>
    </rPh>
    <rPh sb="4" eb="5">
      <t>シュ</t>
    </rPh>
    <phoneticPr fontId="2"/>
  </si>
  <si>
    <t>ウイスキー</t>
    <phoneticPr fontId="2"/>
  </si>
  <si>
    <t>ブランデー</t>
    <phoneticPr fontId="2"/>
  </si>
  <si>
    <t>発泡酒</t>
    <rPh sb="0" eb="3">
      <t>ハッポウシュ</t>
    </rPh>
    <phoneticPr fontId="2"/>
  </si>
  <si>
    <t>（単位：ｋｌ）</t>
    <rPh sb="1" eb="3">
      <t>タンイ</t>
    </rPh>
    <phoneticPr fontId="2"/>
  </si>
  <si>
    <t>スピリッツ</t>
    <phoneticPr fontId="2"/>
  </si>
  <si>
    <t>リキュール</t>
    <phoneticPr fontId="2"/>
  </si>
  <si>
    <t>その他の醸造酒</t>
    <rPh sb="2" eb="3">
      <t>タ</t>
    </rPh>
    <rPh sb="4" eb="6">
      <t>ジョウゾウ</t>
    </rPh>
    <rPh sb="6" eb="7">
      <t>サケ</t>
    </rPh>
    <phoneticPr fontId="2"/>
  </si>
  <si>
    <t>13-3　　　経済活動別市内総生産の推移　</t>
    <rPh sb="7" eb="9">
      <t>ケイザイ</t>
    </rPh>
    <rPh sb="9" eb="11">
      <t>カツドウ</t>
    </rPh>
    <rPh sb="11" eb="12">
      <t>ベツ</t>
    </rPh>
    <rPh sb="12" eb="14">
      <t>シナイ</t>
    </rPh>
    <rPh sb="14" eb="17">
      <t>ソウセイサン</t>
    </rPh>
    <rPh sb="18" eb="20">
      <t>スイイ</t>
    </rPh>
    <phoneticPr fontId="2"/>
  </si>
  <si>
    <t>（単位：百万円）</t>
    <rPh sb="1" eb="3">
      <t>タンイ</t>
    </rPh>
    <rPh sb="4" eb="7">
      <t>ヒャクマンエン</t>
    </rPh>
    <phoneticPr fontId="2"/>
  </si>
  <si>
    <t>項目</t>
    <rPh sb="0" eb="2">
      <t>コウモク</t>
    </rPh>
    <phoneticPr fontId="2"/>
  </si>
  <si>
    <t>総生産</t>
    <rPh sb="0" eb="3">
      <t>ソウセイサン</t>
    </rPh>
    <phoneticPr fontId="2"/>
  </si>
  <si>
    <t>農林水産業</t>
    <rPh sb="0" eb="2">
      <t>ノウリン</t>
    </rPh>
    <rPh sb="2" eb="5">
      <t>スイサンギョウ</t>
    </rPh>
    <phoneticPr fontId="2"/>
  </si>
  <si>
    <t>鉱業</t>
    <rPh sb="0" eb="2">
      <t>コウギョウ</t>
    </rPh>
    <phoneticPr fontId="2"/>
  </si>
  <si>
    <t>製造業</t>
    <rPh sb="0" eb="3">
      <t>セイゾウギョウ</t>
    </rPh>
    <phoneticPr fontId="2"/>
  </si>
  <si>
    <t>建設業</t>
    <rPh sb="0" eb="3">
      <t>ケンセツギョウ</t>
    </rPh>
    <phoneticPr fontId="2"/>
  </si>
  <si>
    <t>電気・ガス・水道業</t>
    <rPh sb="0" eb="2">
      <t>デンキ</t>
    </rPh>
    <rPh sb="6" eb="9">
      <t>スイドウギョウ</t>
    </rPh>
    <phoneticPr fontId="2"/>
  </si>
  <si>
    <t>卸売・小売業</t>
    <rPh sb="0" eb="2">
      <t>オロシウ</t>
    </rPh>
    <rPh sb="3" eb="6">
      <t>コウリギョウ</t>
    </rPh>
    <phoneticPr fontId="2"/>
  </si>
  <si>
    <t>金融・保険業</t>
    <rPh sb="0" eb="2">
      <t>キンユウ</t>
    </rPh>
    <rPh sb="3" eb="6">
      <t>ホケンギョウ</t>
    </rPh>
    <phoneticPr fontId="2"/>
  </si>
  <si>
    <t>不動産業</t>
    <rPh sb="0" eb="3">
      <t>フドウサン</t>
    </rPh>
    <rPh sb="3" eb="4">
      <t>ギョウ</t>
    </rPh>
    <phoneticPr fontId="2"/>
  </si>
  <si>
    <t>サービス業</t>
    <rPh sb="4" eb="5">
      <t>ギョウ</t>
    </rPh>
    <phoneticPr fontId="2"/>
  </si>
  <si>
    <t>政府サービス生産者</t>
    <rPh sb="0" eb="2">
      <t>セイフ</t>
    </rPh>
    <rPh sb="6" eb="9">
      <t>セイサンシャ</t>
    </rPh>
    <phoneticPr fontId="2"/>
  </si>
  <si>
    <t>13-4　　　市民所得（分配）の推移　</t>
    <rPh sb="7" eb="9">
      <t>シミン</t>
    </rPh>
    <rPh sb="9" eb="11">
      <t>ショトク</t>
    </rPh>
    <rPh sb="12" eb="14">
      <t>ブンパイ</t>
    </rPh>
    <rPh sb="16" eb="18">
      <t>スイイ</t>
    </rPh>
    <phoneticPr fontId="2"/>
  </si>
  <si>
    <t>市民所得</t>
    <rPh sb="0" eb="2">
      <t>シミン</t>
    </rPh>
    <rPh sb="2" eb="4">
      <t>ショトク</t>
    </rPh>
    <phoneticPr fontId="2"/>
  </si>
  <si>
    <t>雇用者報酬</t>
    <rPh sb="0" eb="3">
      <t>コヨウシャ</t>
    </rPh>
    <rPh sb="3" eb="5">
      <t>ホウシュウ</t>
    </rPh>
    <phoneticPr fontId="2"/>
  </si>
  <si>
    <t>財産所得（非企業部門）</t>
    <rPh sb="0" eb="2">
      <t>ザイサン</t>
    </rPh>
    <rPh sb="2" eb="4">
      <t>ショトク</t>
    </rPh>
    <rPh sb="5" eb="6">
      <t>ヒ</t>
    </rPh>
    <rPh sb="6" eb="8">
      <t>キギョウ</t>
    </rPh>
    <rPh sb="8" eb="10">
      <t>ブモン</t>
    </rPh>
    <phoneticPr fontId="2"/>
  </si>
  <si>
    <t>(1)一般政府</t>
    <rPh sb="3" eb="5">
      <t>イッパン</t>
    </rPh>
    <rPh sb="5" eb="7">
      <t>セイフ</t>
    </rPh>
    <phoneticPr fontId="2"/>
  </si>
  <si>
    <t>(2)家計</t>
    <rPh sb="3" eb="5">
      <t>カケイ</t>
    </rPh>
    <phoneticPr fontId="2"/>
  </si>
  <si>
    <t>(3)対家計民間非営利団体</t>
    <rPh sb="3" eb="4">
      <t>タイ</t>
    </rPh>
    <rPh sb="4" eb="6">
      <t>カケイ</t>
    </rPh>
    <rPh sb="6" eb="8">
      <t>ミンカン</t>
    </rPh>
    <rPh sb="8" eb="11">
      <t>ヒエイリ</t>
    </rPh>
    <rPh sb="11" eb="13">
      <t>ダンタイ</t>
    </rPh>
    <phoneticPr fontId="2"/>
  </si>
  <si>
    <t>(1)民間法人企業</t>
    <rPh sb="3" eb="5">
      <t>ミンカン</t>
    </rPh>
    <rPh sb="5" eb="7">
      <t>ホウジン</t>
    </rPh>
    <rPh sb="7" eb="9">
      <t>キギョウ</t>
    </rPh>
    <phoneticPr fontId="2"/>
  </si>
  <si>
    <t>(2)公的企業</t>
    <rPh sb="3" eb="5">
      <t>コウテキ</t>
    </rPh>
    <rPh sb="5" eb="7">
      <t>キギョウ</t>
    </rPh>
    <phoneticPr fontId="2"/>
  </si>
  <si>
    <t>(3)個人企業</t>
    <rPh sb="3" eb="5">
      <t>コジン</t>
    </rPh>
    <rPh sb="5" eb="7">
      <t>キギョウ</t>
    </rPh>
    <phoneticPr fontId="2"/>
  </si>
  <si>
    <t>構 成 比
（  ％  ）</t>
    <rPh sb="0" eb="1">
      <t>カマエ</t>
    </rPh>
    <rPh sb="2" eb="3">
      <t>シゲル</t>
    </rPh>
    <rPh sb="4" eb="5">
      <t>ヒ</t>
    </rPh>
    <phoneticPr fontId="2"/>
  </si>
  <si>
    <t>数 　量</t>
    <rPh sb="0" eb="1">
      <t>スウ</t>
    </rPh>
    <rPh sb="3" eb="4">
      <t>リョウ</t>
    </rPh>
    <phoneticPr fontId="2"/>
  </si>
  <si>
    <t>20年度
（2008）</t>
    <rPh sb="2" eb="3">
      <t>ネン</t>
    </rPh>
    <rPh sb="3" eb="4">
      <t>ド</t>
    </rPh>
    <phoneticPr fontId="2"/>
  </si>
  <si>
    <t>21年度
（2009）</t>
    <rPh sb="2" eb="4">
      <t>ネンド</t>
    </rPh>
    <phoneticPr fontId="2"/>
  </si>
  <si>
    <t>対家計民間非営利サービス生産者</t>
    <rPh sb="0" eb="1">
      <t>タイ</t>
    </rPh>
    <rPh sb="1" eb="3">
      <t>カケイ</t>
    </rPh>
    <rPh sb="3" eb="5">
      <t>ミンカン</t>
    </rPh>
    <rPh sb="5" eb="6">
      <t>ヒ</t>
    </rPh>
    <rPh sb="6" eb="8">
      <t>エイリ</t>
    </rPh>
    <rPh sb="12" eb="15">
      <t>セイサンシャ</t>
    </rPh>
    <phoneticPr fontId="2"/>
  </si>
  <si>
    <t>企業所得（配当控除後）</t>
    <rPh sb="0" eb="2">
      <t>キギョウ</t>
    </rPh>
    <rPh sb="2" eb="4">
      <t>ショトク</t>
    </rPh>
    <rPh sb="5" eb="7">
      <t>ハイトウ</t>
    </rPh>
    <rPh sb="7" eb="9">
      <t>コウジョ</t>
    </rPh>
    <rPh sb="9" eb="10">
      <t>ゴ</t>
    </rPh>
    <phoneticPr fontId="2"/>
  </si>
  <si>
    <t>平成23年度</t>
    <rPh sb="0" eb="2">
      <t>ヘイセイ</t>
    </rPh>
    <rPh sb="4" eb="6">
      <t>ネンド</t>
    </rPh>
    <phoneticPr fontId="2"/>
  </si>
  <si>
    <t>22年度
（2010）</t>
    <rPh sb="2" eb="4">
      <t>ネンド</t>
    </rPh>
    <phoneticPr fontId="2"/>
  </si>
  <si>
    <t>　　　　　   　  級別
 種 類</t>
    <rPh sb="11" eb="13">
      <t>キュウベツ</t>
    </rPh>
    <rPh sb="16" eb="17">
      <t>タネ</t>
    </rPh>
    <rPh sb="18" eb="19">
      <t>タグイ</t>
    </rPh>
    <phoneticPr fontId="2"/>
  </si>
  <si>
    <t>平成24年度</t>
    <rPh sb="0" eb="2">
      <t>ヘイセイ</t>
    </rPh>
    <rPh sb="4" eb="6">
      <t>ネンド</t>
    </rPh>
    <phoneticPr fontId="2"/>
  </si>
  <si>
    <t>23年度
（2011）</t>
    <rPh sb="2" eb="4">
      <t>ネンド</t>
    </rPh>
    <phoneticPr fontId="2"/>
  </si>
  <si>
    <t>24年度
（2012）</t>
    <rPh sb="2" eb="4">
      <t>ネンド</t>
    </rPh>
    <phoneticPr fontId="2"/>
  </si>
  <si>
    <r>
      <t>　</t>
    </r>
    <r>
      <rPr>
        <b/>
        <sz val="24"/>
        <rFont val="Century"/>
        <family val="1"/>
      </rPr>
      <t>1</t>
    </r>
    <r>
      <rPr>
        <b/>
        <sz val="24"/>
        <rFont val="ＭＳ Ｐ明朝"/>
        <family val="1"/>
        <charset val="128"/>
      </rPr>
      <t>３　市民生活</t>
    </r>
    <r>
      <rPr>
        <sz val="24"/>
        <rFont val="Century"/>
        <family val="1"/>
      </rPr>
      <t xml:space="preserve"> </t>
    </r>
    <rPh sb="4" eb="6">
      <t>シミン</t>
    </rPh>
    <rPh sb="6" eb="8">
      <t>セイカツ</t>
    </rPh>
    <phoneticPr fontId="2"/>
  </si>
  <si>
    <t>平成25年度</t>
    <rPh sb="0" eb="2">
      <t>ヘイセイ</t>
    </rPh>
    <rPh sb="4" eb="6">
      <t>ネンド</t>
    </rPh>
    <phoneticPr fontId="2"/>
  </si>
  <si>
    <t>情報通信業</t>
    <rPh sb="0" eb="2">
      <t>ジョウホウ</t>
    </rPh>
    <rPh sb="2" eb="5">
      <t>ツウシンギョウ</t>
    </rPh>
    <phoneticPr fontId="2"/>
  </si>
  <si>
    <t>19年度
（2007）</t>
    <rPh sb="2" eb="3">
      <t>ネン</t>
    </rPh>
    <rPh sb="3" eb="4">
      <t>ド</t>
    </rPh>
    <phoneticPr fontId="2"/>
  </si>
  <si>
    <t>輸入品に課される税・関税等</t>
    <rPh sb="0" eb="2">
      <t>ユニュウ</t>
    </rPh>
    <rPh sb="2" eb="3">
      <t>ヒン</t>
    </rPh>
    <rPh sb="4" eb="5">
      <t>カ</t>
    </rPh>
    <rPh sb="8" eb="9">
      <t>ゼイ</t>
    </rPh>
    <rPh sb="10" eb="12">
      <t>カンゼイ</t>
    </rPh>
    <rPh sb="12" eb="13">
      <t>ナド</t>
    </rPh>
    <phoneticPr fontId="2"/>
  </si>
  <si>
    <t>運輸業</t>
    <rPh sb="0" eb="2">
      <t>ウンユ</t>
    </rPh>
    <phoneticPr fontId="2"/>
  </si>
  <si>
    <t>平成26年度</t>
    <rPh sb="0" eb="2">
      <t>ヘイセイ</t>
    </rPh>
    <rPh sb="4" eb="6">
      <t>ネンド</t>
    </rPh>
    <phoneticPr fontId="2"/>
  </si>
  <si>
    <t>25年度
（2013）</t>
    <rPh sb="2" eb="4">
      <t>ネンド</t>
    </rPh>
    <phoneticPr fontId="2"/>
  </si>
  <si>
    <t>13-2　　　公　　設　　地　　方　　卸　　売　</t>
    <phoneticPr fontId="2"/>
  </si>
  <si>
    <t>　市　　場　　取　　扱　　状　　況</t>
    <phoneticPr fontId="2"/>
  </si>
  <si>
    <t>年　　度</t>
    <phoneticPr fontId="2"/>
  </si>
  <si>
    <t>総　　数</t>
    <phoneticPr fontId="2"/>
  </si>
  <si>
    <t>総　　額</t>
    <phoneticPr fontId="2"/>
  </si>
  <si>
    <t>野　　菜</t>
    <phoneticPr fontId="2"/>
  </si>
  <si>
    <t>果　　実</t>
    <phoneticPr fontId="2"/>
  </si>
  <si>
    <t>鮮　　魚</t>
    <phoneticPr fontId="2"/>
  </si>
  <si>
    <t>数　量</t>
    <phoneticPr fontId="2"/>
  </si>
  <si>
    <t>金　額</t>
    <phoneticPr fontId="2"/>
  </si>
  <si>
    <t>(注1） 鹿沼税務署管内（鹿沼市及び日光市）の数値</t>
    <rPh sb="1" eb="2">
      <t>チュウ</t>
    </rPh>
    <rPh sb="5" eb="7">
      <t>カヌマ</t>
    </rPh>
    <rPh sb="7" eb="10">
      <t>ゼイムショ</t>
    </rPh>
    <rPh sb="10" eb="12">
      <t>カンナイ</t>
    </rPh>
    <rPh sb="13" eb="16">
      <t>カヌマシ</t>
    </rPh>
    <rPh sb="16" eb="17">
      <t>オヨ</t>
    </rPh>
    <rPh sb="18" eb="21">
      <t>ニッコウシ</t>
    </rPh>
    <rPh sb="23" eb="25">
      <t>スウチ</t>
    </rPh>
    <phoneticPr fontId="2"/>
  </si>
  <si>
    <t>資料：国税局HP参照</t>
    <rPh sb="0" eb="2">
      <t>シリョウ</t>
    </rPh>
    <rPh sb="3" eb="6">
      <t>コクゼイキョク</t>
    </rPh>
    <rPh sb="8" eb="10">
      <t>サンショウ</t>
    </rPh>
    <phoneticPr fontId="2"/>
  </si>
  <si>
    <t>資料：経済部（市場年報）</t>
    <rPh sb="3" eb="5">
      <t>ケイザイ</t>
    </rPh>
    <rPh sb="5" eb="6">
      <t>ブ</t>
    </rPh>
    <phoneticPr fontId="2"/>
  </si>
  <si>
    <t>資料：栃木県HP参照　とちぎの市町村民経済計算</t>
    <rPh sb="0" eb="2">
      <t>シリョウ</t>
    </rPh>
    <rPh sb="3" eb="6">
      <t>トチギケン</t>
    </rPh>
    <rPh sb="8" eb="10">
      <t>サンショウ</t>
    </rPh>
    <rPh sb="15" eb="18">
      <t>シチョウソン</t>
    </rPh>
    <rPh sb="18" eb="19">
      <t>ミン</t>
    </rPh>
    <rPh sb="19" eb="21">
      <t>ケイザイ</t>
    </rPh>
    <rPh sb="21" eb="23">
      <t>ケイサン</t>
    </rPh>
    <phoneticPr fontId="2"/>
  </si>
  <si>
    <t>(参考)一人あたり市民所得
　　　　　　（単位：千円）</t>
    <rPh sb="1" eb="3">
      <t>サンコウ</t>
    </rPh>
    <rPh sb="4" eb="6">
      <t>ヒトリ</t>
    </rPh>
    <rPh sb="9" eb="11">
      <t>シミン</t>
    </rPh>
    <rPh sb="11" eb="13">
      <t>ショトク</t>
    </rPh>
    <rPh sb="21" eb="23">
      <t>タンイ</t>
    </rPh>
    <rPh sb="24" eb="26">
      <t>センエン</t>
    </rPh>
    <phoneticPr fontId="2"/>
  </si>
  <si>
    <t>(注2） 四捨五入の関係で合計値が一致しないことがある</t>
    <rPh sb="1" eb="2">
      <t>チュウ</t>
    </rPh>
    <rPh sb="5" eb="9">
      <t>シシャゴニュウ</t>
    </rPh>
    <rPh sb="10" eb="12">
      <t>カンケイ</t>
    </rPh>
    <rPh sb="13" eb="16">
      <t>ゴウケイチ</t>
    </rPh>
    <rPh sb="17" eb="19">
      <t>イッチ</t>
    </rPh>
    <phoneticPr fontId="2"/>
  </si>
  <si>
    <t>(注）四捨五入の関係で合計値が一致しないことがある</t>
    <rPh sb="3" eb="7">
      <t>シシャゴニュウ</t>
    </rPh>
    <rPh sb="8" eb="10">
      <t>カンケイ</t>
    </rPh>
    <rPh sb="11" eb="14">
      <t>ゴウケイチ</t>
    </rPh>
    <rPh sb="15" eb="17">
      <t>イッチ</t>
    </rPh>
    <phoneticPr fontId="2"/>
  </si>
  <si>
    <t>（注）　とちぎの市町村民経済計算は、毎年過去に遡及して再推計を行っているため、過去に公表した数値と異なる場合がある</t>
    <rPh sb="1" eb="2">
      <t>チュウ</t>
    </rPh>
    <rPh sb="8" eb="11">
      <t>シチョウソン</t>
    </rPh>
    <rPh sb="11" eb="12">
      <t>ミン</t>
    </rPh>
    <rPh sb="12" eb="14">
      <t>ケイザイ</t>
    </rPh>
    <rPh sb="14" eb="16">
      <t>ケイサン</t>
    </rPh>
    <rPh sb="18" eb="20">
      <t>マイトシ</t>
    </rPh>
    <rPh sb="20" eb="22">
      <t>カコ</t>
    </rPh>
    <rPh sb="23" eb="25">
      <t>ソキュウ</t>
    </rPh>
    <rPh sb="27" eb="28">
      <t>サイ</t>
    </rPh>
    <rPh sb="28" eb="30">
      <t>スイケイ</t>
    </rPh>
    <rPh sb="31" eb="32">
      <t>オコナ</t>
    </rPh>
    <rPh sb="39" eb="41">
      <t>カコ</t>
    </rPh>
    <rPh sb="42" eb="44">
      <t>コウヒョウ</t>
    </rPh>
    <rPh sb="46" eb="48">
      <t>スウチ</t>
    </rPh>
    <rPh sb="49" eb="50">
      <t>コト</t>
    </rPh>
    <rPh sb="52" eb="54">
      <t>バアイ</t>
    </rPh>
    <phoneticPr fontId="2"/>
  </si>
  <si>
    <t>25表　市内総生産と一人あたり市民所得の推移</t>
    <rPh sb="2" eb="3">
      <t>ヒョウ</t>
    </rPh>
    <rPh sb="4" eb="6">
      <t>シナイ</t>
    </rPh>
    <rPh sb="6" eb="9">
      <t>ソウセイサン</t>
    </rPh>
    <rPh sb="10" eb="12">
      <t>ヒトリ</t>
    </rPh>
    <rPh sb="15" eb="17">
      <t>シミン</t>
    </rPh>
    <rPh sb="17" eb="19">
      <t>ショトク</t>
    </rPh>
    <rPh sb="20" eb="22">
      <t>スイイ</t>
    </rPh>
    <phoneticPr fontId="2"/>
  </si>
  <si>
    <t>市内総生産</t>
    <rPh sb="0" eb="2">
      <t>シナイ</t>
    </rPh>
    <rPh sb="2" eb="5">
      <t>ソウセイサン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</si>
  <si>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</si>
  <si>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</si>
  <si>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</si>
  <si>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</si>
  <si>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</si>
  <si>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</si>
  <si>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</si>
  <si>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平成27年度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</si>
  <si>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</si>
  <si>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28年4月</t>
    <phoneticPr fontId="2"/>
  </si>
  <si>
    <t>29年1月</t>
    <phoneticPr fontId="2"/>
  </si>
  <si>
    <t>28年4月</t>
    <phoneticPr fontId="2"/>
  </si>
  <si>
    <t>29年1月</t>
    <phoneticPr fontId="2"/>
  </si>
  <si>
    <t>26年度
（2014）</t>
    <rPh sb="2" eb="4">
      <t>ネンド</t>
    </rPh>
    <phoneticPr fontId="2"/>
  </si>
  <si>
    <t>平成26年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</si>
</sst>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#,##0_ ;[Red]\-#,##0\ "/>
    <numFmt numFmtId="178" formatCode="#,##0;&quot;△ &quot;#,##0"/>
    <numFmt numFmtId="179" formatCode="0.0_ "/>
    <numFmt numFmtId="180" formatCode="#,##0;&quot;▲ &quot;#,##0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8"/>
      <color indexed="10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6"/>
      <color indexed="12"/>
      <name val="ＭＳ Ｐ明朝"/>
      <family val="1"/>
      <charset val="128"/>
    </font>
    <font>
      <sz val="10.5"/>
      <name val="ＭＳ Ｐ明朝"/>
      <family val="1"/>
      <charset val="128"/>
    </font>
    <font>
      <sz val="24"/>
      <name val="ＭＳ Ｐ明朝"/>
      <family val="1"/>
      <charset val="128"/>
    </font>
    <font>
      <sz val="36"/>
      <name val="Times New Roman"/>
      <family val="1"/>
    </font>
    <font>
      <b/>
      <sz val="24"/>
      <name val="ＭＳ Ｐ明朝"/>
      <family val="1"/>
      <charset val="128"/>
    </font>
    <font>
      <b/>
      <sz val="24"/>
      <name val="Century"/>
      <family val="1"/>
    </font>
    <font>
      <sz val="24"/>
      <name val="Century"/>
      <family val="1"/>
    </font>
    <font>
      <sz val="9"/>
      <name val="Century"/>
      <family val="1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</cellStyleXfs>
  <cellXfs count="191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8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 justifyLastLine="1"/>
    </xf>
    <xf numFmtId="0" fontId="5" fillId="0" borderId="2" xfId="0" applyFont="1" applyFill="1" applyBorder="1" applyAlignment="1">
      <alignment horizontal="center" vertical="center" justifyLastLine="1"/>
    </xf>
    <xf numFmtId="0" fontId="5" fillId="0" borderId="1" xfId="0" applyFont="1" applyFill="1" applyBorder="1" applyAlignment="1">
      <alignment horizontal="center" vertical="distributed" justifyLastLine="1"/>
    </xf>
    <xf numFmtId="0" fontId="10" fillId="0" borderId="0" xfId="0" applyNumberFormat="1" applyFont="1" applyFill="1" applyAlignment="1">
      <alignment vertical="center"/>
    </xf>
    <xf numFmtId="0" fontId="10" fillId="0" borderId="0" xfId="0" applyNumberFormat="1" applyFont="1" applyFill="1" applyAlignment="1">
      <alignment horizontal="right" vertical="center"/>
    </xf>
    <xf numFmtId="0" fontId="10" fillId="0" borderId="0" xfId="0" applyFont="1" applyFill="1" applyAlignment="1">
      <alignment horizontal="right"/>
    </xf>
    <xf numFmtId="0" fontId="5" fillId="0" borderId="6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7" xfId="0" applyNumberFormat="1" applyFont="1" applyFill="1" applyBorder="1" applyAlignment="1">
      <alignment horizontal="distributed" vertical="center" justifyLastLine="1"/>
    </xf>
    <xf numFmtId="0" fontId="5" fillId="0" borderId="8" xfId="0" applyNumberFormat="1" applyFont="1" applyFill="1" applyBorder="1" applyAlignment="1">
      <alignment horizontal="distributed" vertical="center" justifyLastLine="1"/>
    </xf>
    <xf numFmtId="0" fontId="4" fillId="0" borderId="9" xfId="0" applyNumberFormat="1" applyFont="1" applyFill="1" applyBorder="1" applyAlignment="1">
      <alignment horizontal="right" vertical="center" wrapText="1"/>
    </xf>
    <xf numFmtId="0" fontId="4" fillId="0" borderId="8" xfId="0" applyNumberFormat="1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9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7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horizontal="right"/>
    </xf>
    <xf numFmtId="176" fontId="11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vertical="center"/>
    </xf>
    <xf numFmtId="0" fontId="5" fillId="0" borderId="12" xfId="0" applyFont="1" applyFill="1" applyBorder="1" applyAlignment="1">
      <alignment horizontal="distributed" vertical="center"/>
    </xf>
    <xf numFmtId="176" fontId="5" fillId="0" borderId="10" xfId="0" applyNumberFormat="1" applyFont="1" applyFill="1" applyBorder="1" applyAlignment="1">
      <alignment vertical="center"/>
    </xf>
    <xf numFmtId="176" fontId="11" fillId="0" borderId="10" xfId="0" applyNumberFormat="1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5" fillId="0" borderId="5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vertical="center"/>
    </xf>
    <xf numFmtId="179" fontId="5" fillId="0" borderId="4" xfId="0" applyNumberFormat="1" applyFont="1" applyFill="1" applyBorder="1" applyAlignment="1">
      <alignment vertical="center"/>
    </xf>
    <xf numFmtId="179" fontId="5" fillId="0" borderId="2" xfId="0" applyNumberFormat="1" applyFont="1" applyFill="1" applyBorder="1" applyAlignment="1">
      <alignment vertical="center"/>
    </xf>
    <xf numFmtId="178" fontId="16" fillId="0" borderId="4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 wrapText="1"/>
    </xf>
    <xf numFmtId="178" fontId="16" fillId="0" borderId="13" xfId="0" applyNumberFormat="1" applyFont="1" applyFill="1" applyBorder="1" applyAlignment="1">
      <alignment vertical="center"/>
    </xf>
    <xf numFmtId="178" fontId="16" fillId="0" borderId="3" xfId="0" applyNumberFormat="1" applyFont="1" applyFill="1" applyBorder="1" applyAlignment="1">
      <alignment vertical="center"/>
    </xf>
    <xf numFmtId="0" fontId="17" fillId="0" borderId="0" xfId="0" applyFont="1" applyAlignment="1"/>
    <xf numFmtId="0" fontId="18" fillId="0" borderId="0" xfId="0" applyFont="1" applyAlignment="1"/>
    <xf numFmtId="0" fontId="26" fillId="2" borderId="0" xfId="0" applyFont="1" applyFill="1"/>
    <xf numFmtId="0" fontId="19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4" fillId="0" borderId="0" xfId="0" applyFont="1" applyAlignment="1">
      <alignment horizontal="justify" vertical="center"/>
    </xf>
    <xf numFmtId="0" fontId="22" fillId="0" borderId="0" xfId="0" applyFont="1" applyAlignment="1">
      <alignment horizontal="justify" vertical="center"/>
    </xf>
    <xf numFmtId="56" fontId="22" fillId="0" borderId="0" xfId="0" applyNumberFormat="1" applyFont="1" applyAlignment="1">
      <alignment horizontal="justify" vertical="center"/>
    </xf>
    <xf numFmtId="177" fontId="8" fillId="0" borderId="0" xfId="0" applyNumberFormat="1" applyFont="1" applyFill="1" applyAlignment="1">
      <alignment horizontal="right" vertical="center"/>
    </xf>
    <xf numFmtId="0" fontId="4" fillId="0" borderId="6" xfId="0" applyNumberFormat="1" applyFont="1" applyFill="1" applyBorder="1" applyAlignment="1">
      <alignment horizontal="center" vertical="center" wrapText="1"/>
    </xf>
    <xf numFmtId="180" fontId="16" fillId="0" borderId="4" xfId="0" applyNumberFormat="1" applyFont="1" applyBorder="1"/>
    <xf numFmtId="180" fontId="16" fillId="0" borderId="2" xfId="0" applyNumberFormat="1" applyFont="1" applyBorder="1"/>
    <xf numFmtId="0" fontId="5" fillId="0" borderId="11" xfId="0" applyNumberFormat="1" applyFont="1" applyFill="1" applyBorder="1" applyAlignment="1">
      <alignment horizontal="distributed" vertical="center"/>
    </xf>
    <xf numFmtId="176" fontId="5" fillId="0" borderId="13" xfId="0" applyNumberFormat="1" applyFont="1" applyFill="1" applyBorder="1" applyAlignment="1">
      <alignment vertical="center"/>
    </xf>
    <xf numFmtId="179" fontId="5" fillId="0" borderId="14" xfId="0" applyNumberFormat="1" applyFont="1" applyFill="1" applyBorder="1" applyAlignment="1">
      <alignment vertical="center"/>
    </xf>
    <xf numFmtId="180" fontId="23" fillId="0" borderId="4" xfId="0" applyNumberFormat="1" applyFont="1" applyBorder="1"/>
    <xf numFmtId="0" fontId="27" fillId="0" borderId="0" xfId="0" applyFont="1" applyAlignment="1">
      <alignment horizontal="justify" vertical="center"/>
    </xf>
    <xf numFmtId="0" fontId="10" fillId="0" borderId="12" xfId="0" applyFont="1" applyFill="1" applyBorder="1" applyAlignment="1">
      <alignment vertical="center"/>
    </xf>
    <xf numFmtId="177" fontId="14" fillId="0" borderId="3" xfId="2" applyNumberFormat="1" applyFont="1" applyFill="1" applyBorder="1" applyAlignment="1">
      <alignment horizontal="right" vertical="center"/>
    </xf>
    <xf numFmtId="177" fontId="14" fillId="0" borderId="4" xfId="2" applyNumberFormat="1" applyFont="1" applyFill="1" applyBorder="1" applyAlignment="1">
      <alignment horizontal="right" vertical="center"/>
    </xf>
    <xf numFmtId="177" fontId="5" fillId="0" borderId="3" xfId="2" applyNumberFormat="1" applyFont="1" applyFill="1" applyBorder="1" applyAlignment="1">
      <alignment horizontal="right" vertical="center"/>
    </xf>
    <xf numFmtId="177" fontId="5" fillId="0" borderId="4" xfId="2" applyNumberFormat="1" applyFont="1" applyFill="1" applyBorder="1" applyAlignment="1">
      <alignment horizontal="right" vertical="center"/>
    </xf>
    <xf numFmtId="179" fontId="5" fillId="0" borderId="1" xfId="0" applyNumberFormat="1" applyFont="1" applyFill="1" applyBorder="1" applyAlignment="1">
      <alignment vertical="center"/>
    </xf>
    <xf numFmtId="0" fontId="24" fillId="0" borderId="12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top"/>
    </xf>
    <xf numFmtId="0" fontId="5" fillId="0" borderId="2" xfId="0" applyFont="1" applyFill="1" applyBorder="1" applyAlignment="1">
      <alignment horizontal="center" vertical="center" wrapText="1"/>
    </xf>
    <xf numFmtId="178" fontId="16" fillId="0" borderId="14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shrinkToFit="1"/>
    </xf>
    <xf numFmtId="0" fontId="5" fillId="0" borderId="8" xfId="0" applyFont="1" applyFill="1" applyBorder="1" applyAlignment="1">
      <alignment shrinkToFit="1"/>
    </xf>
    <xf numFmtId="178" fontId="16" fillId="0" borderId="2" xfId="0" applyNumberFormat="1" applyFont="1" applyFill="1" applyBorder="1" applyAlignment="1">
      <alignment vertical="center"/>
    </xf>
    <xf numFmtId="178" fontId="16" fillId="0" borderId="1" xfId="0" applyNumberFormat="1" applyFont="1" applyFill="1" applyBorder="1" applyAlignment="1">
      <alignment vertical="center"/>
    </xf>
    <xf numFmtId="0" fontId="5" fillId="0" borderId="15" xfId="0" applyFont="1" applyFill="1" applyBorder="1" applyAlignment="1">
      <alignment horizontal="distributed" vertical="center"/>
    </xf>
    <xf numFmtId="49" fontId="5" fillId="0" borderId="15" xfId="0" applyNumberFormat="1" applyFont="1" applyBorder="1" applyAlignment="1">
      <alignment vertical="center"/>
    </xf>
    <xf numFmtId="49" fontId="8" fillId="0" borderId="15" xfId="0" applyNumberFormat="1" applyFont="1" applyBorder="1" applyAlignment="1">
      <alignment vertical="center"/>
    </xf>
    <xf numFmtId="178" fontId="16" fillId="0" borderId="15" xfId="0" applyNumberFormat="1" applyFont="1" applyFill="1" applyBorder="1" applyAlignment="1">
      <alignment vertical="center"/>
    </xf>
    <xf numFmtId="38" fontId="8" fillId="0" borderId="3" xfId="1" applyFont="1" applyBorder="1" applyAlignment="1">
      <alignment vertical="center"/>
    </xf>
    <xf numFmtId="178" fontId="8" fillId="0" borderId="3" xfId="0" applyNumberFormat="1" applyFont="1" applyBorder="1" applyAlignment="1">
      <alignment vertical="center"/>
    </xf>
    <xf numFmtId="178" fontId="0" fillId="0" borderId="4" xfId="0" applyNumberFormat="1" applyFont="1" applyBorder="1" applyAlignment="1">
      <alignment vertical="center"/>
    </xf>
    <xf numFmtId="38" fontId="8" fillId="0" borderId="1" xfId="1" applyFont="1" applyBorder="1" applyAlignment="1">
      <alignment vertical="center"/>
    </xf>
    <xf numFmtId="178" fontId="8" fillId="0" borderId="1" xfId="0" applyNumberFormat="1" applyFont="1" applyBorder="1" applyAlignment="1">
      <alignment vertical="center"/>
    </xf>
    <xf numFmtId="178" fontId="0" fillId="0" borderId="2" xfId="0" applyNumberFormat="1" applyFont="1" applyBorder="1" applyAlignment="1">
      <alignment vertical="center"/>
    </xf>
    <xf numFmtId="0" fontId="28" fillId="0" borderId="0" xfId="0" applyFont="1" applyFill="1" applyAlignment="1">
      <alignment horizontal="right"/>
    </xf>
    <xf numFmtId="176" fontId="4" fillId="0" borderId="0" xfId="0" applyNumberFormat="1" applyFont="1" applyFill="1" applyAlignment="1">
      <alignment vertical="center"/>
    </xf>
    <xf numFmtId="0" fontId="29" fillId="0" borderId="5" xfId="0" applyNumberFormat="1" applyFont="1" applyFill="1" applyBorder="1" applyAlignment="1">
      <alignment horizontal="center" vertical="center"/>
    </xf>
    <xf numFmtId="0" fontId="30" fillId="0" borderId="6" xfId="0" applyNumberFormat="1" applyFont="1" applyFill="1" applyBorder="1" applyAlignment="1">
      <alignment horizontal="center" vertical="center" wrapText="1"/>
    </xf>
    <xf numFmtId="176" fontId="29" fillId="0" borderId="13" xfId="0" applyNumberFormat="1" applyFont="1" applyFill="1" applyBorder="1" applyAlignment="1">
      <alignment vertical="center"/>
    </xf>
    <xf numFmtId="179" fontId="29" fillId="0" borderId="14" xfId="0" applyNumberFormat="1" applyFont="1" applyFill="1" applyBorder="1" applyAlignment="1">
      <alignment vertical="center"/>
    </xf>
    <xf numFmtId="176" fontId="29" fillId="0" borderId="3" xfId="0" applyNumberFormat="1" applyFont="1" applyFill="1" applyBorder="1" applyAlignment="1">
      <alignment vertical="center"/>
    </xf>
    <xf numFmtId="179" fontId="29" fillId="0" borderId="4" xfId="0" applyNumberFormat="1" applyFont="1" applyFill="1" applyBorder="1" applyAlignment="1">
      <alignment vertical="center"/>
    </xf>
    <xf numFmtId="176" fontId="29" fillId="0" borderId="2" xfId="0" applyNumberFormat="1" applyFont="1" applyFill="1" applyBorder="1" applyAlignment="1">
      <alignment vertical="center"/>
    </xf>
    <xf numFmtId="179" fontId="29" fillId="0" borderId="2" xfId="0" applyNumberFormat="1" applyFont="1" applyFill="1" applyBorder="1" applyAlignment="1">
      <alignment vertical="center"/>
    </xf>
    <xf numFmtId="0" fontId="29" fillId="0" borderId="2" xfId="0" applyFont="1" applyFill="1" applyBorder="1" applyAlignment="1">
      <alignment horizontal="center" vertical="center" wrapText="1"/>
    </xf>
    <xf numFmtId="178" fontId="31" fillId="0" borderId="15" xfId="0" applyNumberFormat="1" applyFont="1" applyFill="1" applyBorder="1" applyAlignment="1">
      <alignment vertical="center"/>
    </xf>
    <xf numFmtId="38" fontId="32" fillId="0" borderId="3" xfId="1" applyFont="1" applyBorder="1"/>
    <xf numFmtId="0" fontId="26" fillId="0" borderId="7" xfId="0" applyFont="1" applyFill="1" applyBorder="1" applyAlignment="1">
      <alignment horizontal="center" vertical="center"/>
    </xf>
    <xf numFmtId="177" fontId="29" fillId="0" borderId="3" xfId="2" applyNumberFormat="1" applyFont="1" applyFill="1" applyBorder="1" applyAlignment="1">
      <alignment horizontal="right" vertical="center"/>
    </xf>
    <xf numFmtId="177" fontId="29" fillId="0" borderId="4" xfId="2" applyNumberFormat="1" applyFont="1" applyFill="1" applyBorder="1" applyAlignment="1">
      <alignment horizontal="right" vertical="center"/>
    </xf>
    <xf numFmtId="49" fontId="34" fillId="0" borderId="7" xfId="0" applyNumberFormat="1" applyFont="1" applyFill="1" applyBorder="1" applyAlignment="1">
      <alignment horizontal="center" vertical="center"/>
    </xf>
    <xf numFmtId="177" fontId="35" fillId="0" borderId="3" xfId="2" applyNumberFormat="1" applyFont="1" applyFill="1" applyBorder="1" applyAlignment="1">
      <alignment horizontal="right" vertical="center"/>
    </xf>
    <xf numFmtId="177" fontId="35" fillId="0" borderId="4" xfId="2" applyNumberFormat="1" applyFont="1" applyFill="1" applyBorder="1" applyAlignment="1">
      <alignment horizontal="right" vertical="center"/>
    </xf>
    <xf numFmtId="0" fontId="34" fillId="0" borderId="7" xfId="0" applyFont="1" applyFill="1" applyBorder="1" applyAlignment="1">
      <alignment horizontal="center" vertical="center"/>
    </xf>
    <xf numFmtId="177" fontId="35" fillId="0" borderId="1" xfId="2" applyNumberFormat="1" applyFont="1" applyFill="1" applyBorder="1" applyAlignment="1">
      <alignment horizontal="right" vertical="center"/>
    </xf>
    <xf numFmtId="0" fontId="34" fillId="0" borderId="8" xfId="0" applyFont="1" applyFill="1" applyBorder="1" applyAlignment="1">
      <alignment horizontal="center" vertical="center"/>
    </xf>
    <xf numFmtId="177" fontId="35" fillId="0" borderId="2" xfId="2" applyNumberFormat="1" applyFont="1" applyFill="1" applyBorder="1" applyAlignment="1">
      <alignment horizontal="right" vertical="center"/>
    </xf>
    <xf numFmtId="178" fontId="31" fillId="0" borderId="0" xfId="0" applyNumberFormat="1" applyFont="1" applyBorder="1" applyAlignment="1">
      <alignment vertical="center"/>
    </xf>
    <xf numFmtId="178" fontId="31" fillId="0" borderId="12" xfId="0" applyNumberFormat="1" applyFont="1" applyBorder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36" fillId="0" borderId="0" xfId="0" applyNumberFormat="1" applyFont="1" applyFill="1" applyAlignment="1">
      <alignment vertical="center"/>
    </xf>
    <xf numFmtId="176" fontId="36" fillId="0" borderId="0" xfId="0" applyNumberFormat="1" applyFont="1" applyFill="1" applyAlignment="1">
      <alignment vertical="center"/>
    </xf>
    <xf numFmtId="180" fontId="31" fillId="0" borderId="14" xfId="0" applyNumberFormat="1" applyFont="1" applyFill="1" applyBorder="1" applyAlignment="1">
      <alignment vertical="center"/>
    </xf>
    <xf numFmtId="180" fontId="31" fillId="0" borderId="4" xfId="0" applyNumberFormat="1" applyFont="1" applyFill="1" applyBorder="1" applyAlignment="1">
      <alignment vertical="center"/>
    </xf>
    <xf numFmtId="178" fontId="31" fillId="0" borderId="4" xfId="0" applyNumberFormat="1" applyFont="1" applyFill="1" applyBorder="1" applyAlignment="1">
      <alignment vertical="center"/>
    </xf>
    <xf numFmtId="180" fontId="31" fillId="0" borderId="2" xfId="0" applyNumberFormat="1" applyFont="1" applyFill="1" applyBorder="1" applyAlignment="1">
      <alignment vertical="center"/>
    </xf>
    <xf numFmtId="38" fontId="32" fillId="0" borderId="14" xfId="1" applyFont="1" applyBorder="1"/>
    <xf numFmtId="38" fontId="32" fillId="0" borderId="4" xfId="1" applyFont="1" applyBorder="1"/>
    <xf numFmtId="38" fontId="33" fillId="0" borderId="4" xfId="1" applyFont="1" applyBorder="1" applyAlignment="1">
      <alignment horizontal="right"/>
    </xf>
    <xf numFmtId="38" fontId="33" fillId="0" borderId="4" xfId="1" applyFont="1" applyBorder="1"/>
    <xf numFmtId="38" fontId="33" fillId="0" borderId="2" xfId="1" applyFont="1" applyBorder="1"/>
    <xf numFmtId="0" fontId="5" fillId="0" borderId="10" xfId="0" applyFont="1" applyFill="1" applyBorder="1" applyAlignment="1">
      <alignment horizontal="distributed" vertical="center"/>
    </xf>
    <xf numFmtId="0" fontId="25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center" wrapText="1" shrinkToFit="1"/>
    </xf>
    <xf numFmtId="0" fontId="4" fillId="0" borderId="7" xfId="0" applyFont="1" applyFill="1" applyBorder="1" applyAlignment="1">
      <alignment horizontal="center" vertical="center" wrapText="1" shrinkToFit="1"/>
    </xf>
    <xf numFmtId="0" fontId="29" fillId="0" borderId="6" xfId="0" applyNumberFormat="1" applyFont="1" applyFill="1" applyBorder="1" applyAlignment="1">
      <alignment horizontal="center" vertical="center"/>
    </xf>
    <xf numFmtId="0" fontId="29" fillId="0" borderId="15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16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justifyLastLine="1"/>
    </xf>
    <xf numFmtId="0" fontId="5" fillId="0" borderId="8" xfId="0" applyFont="1" applyFill="1" applyBorder="1" applyAlignment="1">
      <alignment horizontal="center" vertical="center" justifyLastLine="1"/>
    </xf>
    <xf numFmtId="0" fontId="5" fillId="0" borderId="13" xfId="0" applyFont="1" applyFill="1" applyBorder="1" applyAlignment="1">
      <alignment horizontal="center" vertical="center" justifyLastLine="1"/>
    </xf>
    <xf numFmtId="0" fontId="5" fillId="0" borderId="1" xfId="0" applyFont="1" applyFill="1" applyBorder="1" applyAlignment="1">
      <alignment horizontal="center" vertical="center" justifyLastLine="1"/>
    </xf>
    <xf numFmtId="0" fontId="5" fillId="0" borderId="5" xfId="0" applyFont="1" applyFill="1" applyBorder="1" applyAlignment="1">
      <alignment horizontal="center" vertical="center" justifyLastLine="1"/>
    </xf>
    <xf numFmtId="0" fontId="5" fillId="0" borderId="6" xfId="0" applyFont="1" applyFill="1" applyBorder="1" applyAlignment="1">
      <alignment horizontal="center" vertical="center" justifyLastLine="1"/>
    </xf>
    <xf numFmtId="0" fontId="10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4" fillId="0" borderId="10" xfId="0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center" vertical="center" justifyLastLine="1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15" xfId="0" applyFont="1" applyFill="1" applyBorder="1" applyAlignment="1">
      <alignment horizontal="distributed" vertical="center" justifyLastLine="1"/>
    </xf>
    <xf numFmtId="0" fontId="5" fillId="0" borderId="16" xfId="0" applyFont="1" applyFill="1" applyBorder="1" applyAlignment="1">
      <alignment horizontal="distributed" vertical="center" justifyLastLine="1"/>
    </xf>
    <xf numFmtId="0" fontId="5" fillId="0" borderId="10" xfId="0" applyFont="1" applyFill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8" fillId="0" borderId="7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 wrapText="1" shrinkToFit="1"/>
    </xf>
    <xf numFmtId="0" fontId="8" fillId="0" borderId="7" xfId="0" applyFont="1" applyBorder="1" applyAlignment="1">
      <alignment horizontal="distributed" vertical="center" wrapText="1" shrinkToFit="1"/>
    </xf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distributed" vertical="center" shrinkToFit="1"/>
    </xf>
    <xf numFmtId="0" fontId="8" fillId="0" borderId="7" xfId="0" applyFont="1" applyBorder="1" applyAlignment="1">
      <alignment horizontal="distributed" vertical="center" shrinkToFit="1"/>
    </xf>
    <xf numFmtId="0" fontId="5" fillId="0" borderId="12" xfId="0" applyFont="1" applyBorder="1" applyAlignment="1">
      <alignment horizontal="distributed" vertical="center" shrinkToFit="1"/>
    </xf>
    <xf numFmtId="0" fontId="8" fillId="0" borderId="8" xfId="0" applyFont="1" applyBorder="1" applyAlignment="1">
      <alignment horizontal="distributed" vertical="center" shrinkToFit="1"/>
    </xf>
    <xf numFmtId="0" fontId="5" fillId="0" borderId="15" xfId="0" applyFont="1" applyFill="1" applyBorder="1" applyAlignment="1">
      <alignment horizontal="center" vertical="center" justifyLastLine="1"/>
    </xf>
    <xf numFmtId="0" fontId="5" fillId="0" borderId="0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5" fillId="0" borderId="0" xfId="0" applyFont="1" applyBorder="1" applyAlignment="1">
      <alignment vertical="center" shrinkToFit="1"/>
    </xf>
    <xf numFmtId="0" fontId="8" fillId="0" borderId="7" xfId="0" applyFont="1" applyBorder="1" applyAlignment="1">
      <alignment vertical="center" shrinkToFit="1"/>
    </xf>
    <xf numFmtId="49" fontId="5" fillId="0" borderId="0" xfId="0" applyNumberFormat="1" applyFont="1" applyBorder="1" applyAlignment="1">
      <alignment vertical="center" shrinkToFit="1"/>
    </xf>
    <xf numFmtId="49" fontId="8" fillId="0" borderId="7" xfId="0" applyNumberFormat="1" applyFont="1" applyBorder="1" applyAlignment="1">
      <alignment vertical="center" shrinkToFit="1"/>
    </xf>
    <xf numFmtId="49" fontId="5" fillId="0" borderId="0" xfId="0" applyNumberFormat="1" applyFont="1" applyBorder="1" applyAlignment="1">
      <alignment vertical="center"/>
    </xf>
    <xf numFmtId="49" fontId="8" fillId="0" borderId="7" xfId="0" applyNumberFormat="1" applyFont="1" applyBorder="1" applyAlignment="1">
      <alignment vertical="center"/>
    </xf>
    <xf numFmtId="49" fontId="5" fillId="0" borderId="12" xfId="0" applyNumberFormat="1" applyFont="1" applyBorder="1" applyAlignment="1">
      <alignment vertical="center"/>
    </xf>
    <xf numFmtId="49" fontId="8" fillId="0" borderId="8" xfId="0" applyNumberFormat="1" applyFont="1" applyBorder="1" applyAlignment="1">
      <alignment vertical="center"/>
    </xf>
    <xf numFmtId="38" fontId="8" fillId="0" borderId="0" xfId="1" applyFont="1" applyFill="1" applyBorder="1" applyAlignment="1">
      <alignment horizontal="right" vertical="center"/>
    </xf>
    <xf numFmtId="38" fontId="8" fillId="0" borderId="12" xfId="1" applyFont="1" applyFill="1" applyBorder="1" applyAlignment="1">
      <alignment horizontal="right" vertical="center"/>
    </xf>
    <xf numFmtId="178" fontId="8" fillId="0" borderId="3" xfId="0" applyNumberFormat="1" applyFont="1" applyFill="1" applyBorder="1" applyAlignment="1">
      <alignment horizontal="right" vertical="center"/>
    </xf>
    <xf numFmtId="178" fontId="8" fillId="0" borderId="1" xfId="0" applyNumberFormat="1" applyFont="1" applyFill="1" applyBorder="1" applyAlignment="1">
      <alignment horizontal="right" vertical="center"/>
    </xf>
    <xf numFmtId="178" fontId="31" fillId="0" borderId="0" xfId="0" applyNumberFormat="1" applyFont="1" applyFill="1" applyBorder="1" applyAlignment="1">
      <alignment horizontal="right" vertical="center"/>
    </xf>
    <xf numFmtId="178" fontId="31" fillId="0" borderId="12" xfId="0" applyNumberFormat="1" applyFont="1" applyFill="1" applyBorder="1" applyAlignment="1">
      <alignment horizontal="right" vertical="center"/>
    </xf>
    <xf numFmtId="178" fontId="8" fillId="0" borderId="13" xfId="0" applyNumberFormat="1" applyFont="1" applyFill="1" applyBorder="1" applyAlignment="1">
      <alignment horizontal="right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636657720268034E-2"/>
          <c:y val="0.19962979493873426"/>
          <c:w val="0.7952517018894083"/>
          <c:h val="0.735678133816160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'25表 市内総生産と一人あたり市民所得の推移'!$C$41</c:f>
              <c:strCache>
                <c:ptCount val="1"/>
                <c:pt idx="0">
                  <c:v>市内総生産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'25表 市内総生産と一人あたり市民所得の推移'!$F$40:$M$40</c:f>
              <c:strCache>
                <c:ptCount val="8"/>
                <c:pt idx="0">
                  <c:v>平成19年</c:v>
                </c:pt>
                <c:pt idx="1">
                  <c:v>平成20年</c:v>
                </c:pt>
                <c:pt idx="2">
                  <c:v>平成21年</c:v>
                </c:pt>
                <c:pt idx="3">
                  <c:v>平成22年</c:v>
                </c:pt>
                <c:pt idx="4">
                  <c:v>平成23年</c:v>
                </c:pt>
                <c:pt idx="5">
                  <c:v>平成24年</c:v>
                </c:pt>
                <c:pt idx="6">
                  <c:v>平成25年</c:v>
                </c:pt>
                <c:pt idx="7">
                  <c:v>平成26年</c:v>
                </c:pt>
              </c:strCache>
            </c:strRef>
          </c:cat>
          <c:val>
            <c:numRef>
              <c:f>'25表 市内総生産と一人あたり市民所得の推移'!$F$41:$M$41</c:f>
              <c:numCache>
                <c:formatCode>#,##0;"▲ "#,##0</c:formatCode>
                <c:ptCount val="8"/>
                <c:pt idx="0">
                  <c:v>389618.15804208705</c:v>
                </c:pt>
                <c:pt idx="1">
                  <c:v>356247.66716496984</c:v>
                </c:pt>
                <c:pt idx="2">
                  <c:v>345284.85815247142</c:v>
                </c:pt>
                <c:pt idx="3">
                  <c:v>363910.17485734605</c:v>
                </c:pt>
                <c:pt idx="4">
                  <c:v>356825.19868948252</c:v>
                </c:pt>
                <c:pt idx="5">
                  <c:v>346941.46680653875</c:v>
                </c:pt>
                <c:pt idx="6">
                  <c:v>379704.11289558385</c:v>
                </c:pt>
                <c:pt idx="7" formatCode="#,##0_);[Red]\(#,##0\)">
                  <c:v>367345.61278910952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1F-42AC-B4DB-B3BFDA878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549184"/>
        <c:axId val="99551104"/>
      </c:barChart>
      <c:lineChart>
        <c:grouping val="standard"/>
        <c:varyColors val="0"/>
        <c:ser>
          <c:idx val="1"/>
          <c:order val="1"/>
          <c:tx>
            <c:v>一人あたり市民所得</c:v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'25表 市内総生産と一人あたり市民所得の推移'!$E$40:$L$40</c:f>
              <c:strCache>
                <c:ptCount val="8"/>
                <c:pt idx="1">
                  <c:v>平成19年</c:v>
                </c:pt>
                <c:pt idx="2">
                  <c:v>平成20年</c:v>
                </c:pt>
                <c:pt idx="3">
                  <c:v>平成21年</c:v>
                </c:pt>
                <c:pt idx="4">
                  <c:v>平成22年</c:v>
                </c:pt>
                <c:pt idx="5">
                  <c:v>平成23年</c:v>
                </c:pt>
                <c:pt idx="6">
                  <c:v>平成24年</c:v>
                </c:pt>
                <c:pt idx="7">
                  <c:v>平成25年</c:v>
                </c:pt>
              </c:strCache>
            </c:strRef>
          </c:cat>
          <c:val>
            <c:numRef>
              <c:f>'25表 市内総生産と一人あたり市民所得の推移'!$F$42:$M$42</c:f>
              <c:numCache>
                <c:formatCode>#,##0;"△ "#,##0</c:formatCode>
                <c:ptCount val="8"/>
                <c:pt idx="0" formatCode="#,##0_);[Red]\(#,##0\)">
                  <c:v>3076.2666171283927</c:v>
                </c:pt>
                <c:pt idx="1">
                  <c:v>2739.1070101605715</c:v>
                </c:pt>
                <c:pt idx="2">
                  <c:v>2750.3375514781037</c:v>
                </c:pt>
                <c:pt idx="3">
                  <c:v>2921.434970157567</c:v>
                </c:pt>
                <c:pt idx="4">
                  <c:v>2883.5958328132551</c:v>
                </c:pt>
                <c:pt idx="5">
                  <c:v>2925.8827178291144</c:v>
                </c:pt>
                <c:pt idx="6">
                  <c:v>3166.2107005140924</c:v>
                </c:pt>
                <c:pt idx="7">
                  <c:v>3079.9094223280117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A1F-42AC-B4DB-B3BFDA878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52640"/>
        <c:axId val="99566720"/>
      </c:lineChart>
      <c:catAx>
        <c:axId val="99549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99551104"/>
        <c:crosses val="autoZero"/>
        <c:auto val="1"/>
        <c:lblAlgn val="ctr"/>
        <c:lblOffset val="100"/>
        <c:noMultiLvlLbl val="0"/>
      </c:catAx>
      <c:valAx>
        <c:axId val="99551104"/>
        <c:scaling>
          <c:orientation val="minMax"/>
        </c:scaling>
        <c:delete val="0"/>
        <c:axPos val="l"/>
        <c:numFmt formatCode="#,##0;&quot;▲ &quot;#,##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99549184"/>
        <c:crosses val="autoZero"/>
        <c:crossBetween val="between"/>
      </c:valAx>
      <c:catAx>
        <c:axId val="99552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566720"/>
        <c:crosses val="autoZero"/>
        <c:auto val="1"/>
        <c:lblAlgn val="ctr"/>
        <c:lblOffset val="100"/>
        <c:noMultiLvlLbl val="0"/>
      </c:catAx>
      <c:valAx>
        <c:axId val="99566720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9955264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30017241313631154"/>
          <c:y val="0.1312811635810939"/>
          <c:w val="0.39377987040444323"/>
          <c:h val="6.1628985384869772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142875</xdr:rowOff>
    </xdr:from>
    <xdr:to>
      <xdr:col>8</xdr:col>
      <xdr:colOff>828675</xdr:colOff>
      <xdr:row>30</xdr:row>
      <xdr:rowOff>47625</xdr:rowOff>
    </xdr:to>
    <xdr:graphicFrame macro="">
      <xdr:nvGraphicFramePr>
        <xdr:cNvPr id="6864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184150</xdr:colOff>
      <xdr:row>6</xdr:row>
      <xdr:rowOff>79375</xdr:rowOff>
    </xdr:from>
    <xdr:to>
      <xdr:col>1</xdr:col>
      <xdr:colOff>746124</xdr:colOff>
      <xdr:row>7</xdr:row>
      <xdr:rowOff>161926</xdr:rowOff>
    </xdr:to>
    <xdr:sp macro="" textlink="">
      <xdr:nvSpPr>
        <xdr:cNvPr id="3" name="テキスト ボックス 2"/>
        <xdr:cNvSpPr txBox="1"/>
      </xdr:nvSpPr>
      <xdr:spPr>
        <a:xfrm>
          <a:off x="184150" y="1936750"/>
          <a:ext cx="815974" cy="3365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（百万円）</a:t>
          </a:r>
        </a:p>
      </xdr:txBody>
    </xdr:sp>
    <xdr:clientData/>
  </xdr:twoCellAnchor>
  <xdr:twoCellAnchor>
    <xdr:from>
      <xdr:col>8</xdr:col>
      <xdr:colOff>19050</xdr:colOff>
      <xdr:row>6</xdr:row>
      <xdr:rowOff>158750</xdr:rowOff>
    </xdr:from>
    <xdr:to>
      <xdr:col>8</xdr:col>
      <xdr:colOff>644525</xdr:colOff>
      <xdr:row>7</xdr:row>
      <xdr:rowOff>149225</xdr:rowOff>
    </xdr:to>
    <xdr:sp macro="" textlink="">
      <xdr:nvSpPr>
        <xdr:cNvPr id="4" name="テキスト ボックス 2"/>
        <xdr:cNvSpPr txBox="1"/>
      </xdr:nvSpPr>
      <xdr:spPr>
        <a:xfrm>
          <a:off x="5734050" y="2016125"/>
          <a:ext cx="625475" cy="244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（千円）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0.21632</cdr:x>
      <cdr:y>0.03476</cdr:y>
    </cdr:from>
    <cdr:to>
      <cdr:x>0.74465</cdr:x>
      <cdr:y>0.09893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555750" y="206376"/>
          <a:ext cx="3857625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238125</xdr:rowOff>
    </xdr:from>
    <xdr:to>
      <xdr:col>0</xdr:col>
      <xdr:colOff>1057275</xdr:colOff>
      <xdr:row>3</xdr:row>
      <xdr:rowOff>428625</xdr:rowOff>
    </xdr:to>
    <xdr:sp macro="" textlink="">
      <xdr:nvSpPr>
        <xdr:cNvPr id="1164" name="Line 1"/>
        <xdr:cNvSpPr>
          <a:spLocks noChangeShapeType="1"/>
        </xdr:cNvSpPr>
      </xdr:nvSpPr>
      <xdr:spPr bwMode="auto">
        <a:xfrm>
          <a:off x="0" y="695325"/>
          <a:ext cx="1057275" cy="8191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26"/>
  <sheetViews>
    <sheetView view="pageBreakPreview" zoomScale="75" zoomScaleNormal="100" zoomScaleSheetLayoutView="75" workbookViewId="0">
      <selection activeCell="I16" sqref="I16"/>
    </sheetView>
  </sheetViews>
  <sheetFormatPr defaultRowHeight="13.5" x14ac:dyDescent="0.15"/>
  <cols>
    <col min="1" max="1" width="6.75" customWidth="1"/>
    <col min="2" max="2" width="9.25" customWidth="1"/>
    <col min="3" max="3" width="1.75" customWidth="1"/>
    <col min="4" max="4" width="24.5" customWidth="1"/>
    <col min="5" max="5" width="14.5" customWidth="1"/>
    <col min="7" max="7" width="21.75" customWidth="1"/>
  </cols>
  <sheetData>
    <row r="6" spans="1:12" ht="30" x14ac:dyDescent="0.15">
      <c r="A6" s="54"/>
      <c r="B6" s="54"/>
      <c r="C6" s="54"/>
      <c r="D6" s="54"/>
      <c r="E6" s="54"/>
      <c r="F6" s="55" t="s">
        <v>61</v>
      </c>
    </row>
    <row r="9" spans="1:12" ht="33.6" customHeight="1" x14ac:dyDescent="0.15"/>
    <row r="13" spans="1:12" ht="19.149999999999999" customHeight="1" x14ac:dyDescent="0.15"/>
    <row r="14" spans="1:12" ht="19.149999999999999" customHeight="1" x14ac:dyDescent="0.15"/>
    <row r="15" spans="1:12" ht="19.149999999999999" customHeight="1" x14ac:dyDescent="0.15">
      <c r="B15" s="56"/>
      <c r="C15" s="57"/>
      <c r="D15" s="58"/>
      <c r="E15" s="58"/>
      <c r="F15" s="69"/>
      <c r="H15" s="58"/>
      <c r="I15" s="59"/>
      <c r="K15" s="59"/>
    </row>
    <row r="16" spans="1:12" ht="19.149999999999999" customHeight="1" x14ac:dyDescent="0.15">
      <c r="B16" s="56"/>
      <c r="C16" s="57"/>
      <c r="D16" s="58"/>
      <c r="E16" s="58"/>
      <c r="F16" s="69"/>
      <c r="I16" s="58"/>
      <c r="J16" s="59"/>
      <c r="K16" s="58"/>
      <c r="L16" s="59"/>
    </row>
    <row r="17" spans="2:12" ht="19.149999999999999" customHeight="1" x14ac:dyDescent="0.15">
      <c r="B17" s="56"/>
      <c r="C17" s="57"/>
      <c r="D17" s="58"/>
      <c r="E17" s="58"/>
      <c r="F17" s="69"/>
      <c r="I17" s="58"/>
      <c r="J17" s="59"/>
      <c r="K17" s="58"/>
      <c r="L17" s="59"/>
    </row>
    <row r="18" spans="2:12" ht="19.149999999999999" customHeight="1" x14ac:dyDescent="0.15">
      <c r="B18" s="56"/>
      <c r="C18" s="57"/>
      <c r="D18" s="58"/>
      <c r="E18" s="58"/>
      <c r="F18" s="69"/>
      <c r="H18" s="60"/>
      <c r="I18" s="58"/>
      <c r="J18" s="59"/>
      <c r="K18" s="58"/>
      <c r="L18" s="59"/>
    </row>
    <row r="19" spans="2:12" ht="19.149999999999999" customHeight="1" x14ac:dyDescent="0.15">
      <c r="B19" s="56"/>
      <c r="C19" s="57"/>
      <c r="D19" s="58"/>
      <c r="E19" s="58"/>
      <c r="F19" s="59"/>
      <c r="K19" s="58"/>
    </row>
    <row r="20" spans="2:12" ht="19.149999999999999" customHeight="1" x14ac:dyDescent="0.15">
      <c r="B20" s="56"/>
      <c r="C20" s="57"/>
      <c r="D20" s="58"/>
      <c r="E20" s="58"/>
      <c r="F20" s="59"/>
      <c r="K20" s="58"/>
      <c r="L20" s="59"/>
    </row>
    <row r="21" spans="2:12" ht="19.149999999999999" customHeight="1" x14ac:dyDescent="0.15">
      <c r="B21" s="56"/>
      <c r="C21" s="57"/>
      <c r="D21" s="58"/>
      <c r="E21" s="58"/>
      <c r="F21" s="59"/>
      <c r="K21" s="58"/>
    </row>
    <row r="22" spans="2:12" ht="19.149999999999999" customHeight="1" x14ac:dyDescent="0.15">
      <c r="B22" s="56"/>
      <c r="C22" s="57"/>
      <c r="D22" s="58"/>
      <c r="E22" s="58"/>
      <c r="F22" s="59"/>
      <c r="K22" s="58"/>
      <c r="L22" s="59"/>
    </row>
    <row r="23" spans="2:12" ht="19.149999999999999" customHeight="1" x14ac:dyDescent="0.15">
      <c r="B23" s="56"/>
      <c r="D23" s="58"/>
      <c r="E23" s="58"/>
      <c r="F23" s="59"/>
      <c r="K23" s="58"/>
      <c r="L23" s="59"/>
    </row>
    <row r="24" spans="2:12" x14ac:dyDescent="0.15">
      <c r="B24" s="56"/>
      <c r="D24" s="58"/>
      <c r="E24" s="58"/>
      <c r="F24" s="59"/>
      <c r="K24" s="58"/>
      <c r="L24" s="59"/>
    </row>
    <row r="25" spans="2:12" x14ac:dyDescent="0.15">
      <c r="B25" s="56"/>
      <c r="D25" s="58"/>
      <c r="E25" s="58"/>
      <c r="F25" s="59"/>
      <c r="K25" s="58"/>
      <c r="L25" s="59"/>
    </row>
    <row r="26" spans="2:12" x14ac:dyDescent="0.15">
      <c r="B26" s="56"/>
      <c r="D26" s="58"/>
      <c r="E26" s="58"/>
      <c r="F26" s="59"/>
      <c r="K26" s="58"/>
      <c r="L26" s="59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4"/>
  <sheetViews>
    <sheetView tabSelected="1" view="pageBreakPreview" zoomScale="75" zoomScaleNormal="100" zoomScaleSheetLayoutView="75" workbookViewId="0">
      <selection activeCell="L22" sqref="L22"/>
    </sheetView>
  </sheetViews>
  <sheetFormatPr defaultRowHeight="20.25" customHeight="1" x14ac:dyDescent="0.15"/>
  <cols>
    <col min="1" max="1" width="3.25" style="6" customWidth="1"/>
    <col min="2" max="2" width="14" style="6" customWidth="1"/>
    <col min="3" max="6" width="10.5" style="6" customWidth="1"/>
    <col min="7" max="7" width="10.5" style="29" customWidth="1"/>
    <col min="8" max="8" width="9" style="6"/>
    <col min="9" max="9" width="11.625" style="6" customWidth="1"/>
    <col min="10" max="16384" width="9" style="6"/>
  </cols>
  <sheetData>
    <row r="1" spans="1:18" customFormat="1" ht="45.75" x14ac:dyDescent="0.65">
      <c r="A1" s="135" t="s">
        <v>87</v>
      </c>
      <c r="B1" s="135"/>
      <c r="C1" s="135"/>
      <c r="D1" s="135"/>
      <c r="E1" s="135"/>
      <c r="F1" s="135"/>
      <c r="G1" s="135"/>
      <c r="H1" s="135"/>
      <c r="I1" s="135"/>
      <c r="J1" s="52"/>
      <c r="K1" s="53"/>
      <c r="L1" s="53"/>
      <c r="M1" s="53"/>
      <c r="N1" s="53"/>
      <c r="O1" s="53"/>
    </row>
    <row r="8" spans="1:18" ht="20.25" customHeight="1" x14ac:dyDescent="0.15">
      <c r="L8"/>
      <c r="M8"/>
      <c r="N8"/>
      <c r="O8"/>
      <c r="P8"/>
      <c r="Q8"/>
      <c r="R8"/>
    </row>
    <row r="39" spans="2:13" ht="20.25" customHeight="1" x14ac:dyDescent="0.15">
      <c r="C39"/>
      <c r="D39"/>
      <c r="E39"/>
      <c r="F39"/>
      <c r="G39"/>
      <c r="H39"/>
      <c r="I39"/>
    </row>
    <row r="40" spans="2:13" ht="20.25" customHeight="1" x14ac:dyDescent="0.15">
      <c r="E40" s="16"/>
      <c r="F40" s="16" t="s">
        <v>89</v>
      </c>
      <c r="G40" s="16" t="s">
        <v>90</v>
      </c>
      <c r="H40" s="16" t="s">
        <v>91</v>
      </c>
      <c r="I40" s="35" t="s">
        <v>92</v>
      </c>
      <c r="J40" s="35" t="s">
        <v>93</v>
      </c>
      <c r="K40" s="80" t="s">
        <v>94</v>
      </c>
      <c r="L40" s="37" t="s">
        <v>95</v>
      </c>
      <c r="M40" s="6" t="s">
        <v>103</v>
      </c>
    </row>
    <row r="41" spans="2:13" ht="20.25" customHeight="1" x14ac:dyDescent="0.15">
      <c r="C41" s="6" t="s">
        <v>88</v>
      </c>
      <c r="E41" s="63"/>
      <c r="F41" s="63">
        <v>389618.15804208705</v>
      </c>
      <c r="G41" s="63">
        <v>356247.66716496984</v>
      </c>
      <c r="H41" s="63">
        <v>345284.85815247142</v>
      </c>
      <c r="I41" s="63">
        <v>363910.17485734605</v>
      </c>
      <c r="J41" s="63">
        <v>356825.19868948252</v>
      </c>
      <c r="K41" s="63">
        <v>346941.46680653875</v>
      </c>
      <c r="L41" s="68">
        <v>379704.11289558385</v>
      </c>
      <c r="M41" s="109">
        <v>367345.61278910952</v>
      </c>
    </row>
    <row r="42" spans="2:13" ht="20.25" customHeight="1" x14ac:dyDescent="0.15">
      <c r="B42" s="136" t="s">
        <v>83</v>
      </c>
      <c r="C42" s="136"/>
      <c r="D42" s="137"/>
      <c r="E42" s="91"/>
      <c r="F42" s="91">
        <v>3076.2666171283927</v>
      </c>
      <c r="G42" s="92">
        <v>2739.1070101605715</v>
      </c>
      <c r="H42" s="92">
        <v>2750.3375514781037</v>
      </c>
      <c r="I42" s="92">
        <v>2921.434970157567</v>
      </c>
      <c r="J42" s="92">
        <v>2883.5958328132551</v>
      </c>
      <c r="K42" s="92">
        <v>2925.8827178291144</v>
      </c>
      <c r="L42" s="93">
        <v>3166.2107005140924</v>
      </c>
      <c r="M42" s="120">
        <v>3079.9094223280117</v>
      </c>
    </row>
    <row r="43" spans="2:13" ht="20.25" customHeight="1" x14ac:dyDescent="0.15">
      <c r="B43" s="83"/>
      <c r="C43" s="83"/>
      <c r="D43" s="84"/>
      <c r="E43" s="94"/>
      <c r="F43" s="94"/>
      <c r="G43" s="95"/>
      <c r="H43" s="95"/>
      <c r="I43" s="95"/>
      <c r="J43" s="95"/>
      <c r="K43" s="95"/>
      <c r="L43" s="96"/>
      <c r="M43" s="121"/>
    </row>
    <row r="44" spans="2:13" ht="20.25" customHeight="1" x14ac:dyDescent="0.15">
      <c r="C44"/>
      <c r="D44"/>
      <c r="E44"/>
      <c r="F44"/>
      <c r="G44"/>
      <c r="H44"/>
      <c r="I44"/>
    </row>
  </sheetData>
  <mergeCells count="2">
    <mergeCell ref="A1:I1"/>
    <mergeCell ref="B42:D42"/>
  </mergeCells>
  <phoneticPr fontId="2"/>
  <pageMargins left="0.75" right="0.75" top="1" bottom="0.72" header="0.51200000000000001" footer="0.51200000000000001"/>
  <pageSetup paperSize="9" scale="9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1"/>
  <sheetViews>
    <sheetView view="pageBreakPreview" zoomScale="90" zoomScaleNormal="90" zoomScaleSheetLayoutView="90" workbookViewId="0">
      <selection activeCell="M13" sqref="M13"/>
    </sheetView>
  </sheetViews>
  <sheetFormatPr defaultRowHeight="12" x14ac:dyDescent="0.15"/>
  <cols>
    <col min="1" max="1" width="14" style="6" customWidth="1"/>
    <col min="2" max="9" width="7.5" style="6" customWidth="1"/>
    <col min="10" max="11" width="7.5" style="27" customWidth="1"/>
    <col min="12" max="16384" width="9" style="6"/>
  </cols>
  <sheetData>
    <row r="1" spans="1:15" s="4" customFormat="1" ht="36" customHeight="1" x14ac:dyDescent="0.15">
      <c r="A1" s="140" t="s">
        <v>7</v>
      </c>
      <c r="B1" s="140"/>
      <c r="C1" s="140"/>
      <c r="D1" s="140"/>
      <c r="E1" s="140"/>
      <c r="F1" s="140"/>
      <c r="G1" s="140"/>
      <c r="H1" s="140"/>
      <c r="I1" s="140"/>
    </row>
    <row r="2" spans="1:15" s="5" customFormat="1" ht="19.5" customHeight="1" x14ac:dyDescent="0.15">
      <c r="A2" s="13" t="s">
        <v>21</v>
      </c>
      <c r="B2" s="14"/>
      <c r="C2" s="14"/>
      <c r="D2" s="14"/>
      <c r="E2" s="14"/>
      <c r="F2" s="14"/>
      <c r="G2" s="14"/>
      <c r="H2" s="13"/>
      <c r="I2" s="14" t="s">
        <v>10</v>
      </c>
      <c r="J2" s="123"/>
      <c r="K2" s="123"/>
    </row>
    <row r="3" spans="1:15" ht="30" customHeight="1" x14ac:dyDescent="0.15">
      <c r="A3" s="21" t="s">
        <v>11</v>
      </c>
      <c r="B3" s="141" t="s">
        <v>55</v>
      </c>
      <c r="C3" s="142"/>
      <c r="D3" s="141" t="s">
        <v>58</v>
      </c>
      <c r="E3" s="142"/>
      <c r="F3" s="141" t="s">
        <v>62</v>
      </c>
      <c r="G3" s="142"/>
      <c r="H3" s="141" t="s">
        <v>67</v>
      </c>
      <c r="I3" s="143"/>
      <c r="J3" s="138" t="s">
        <v>96</v>
      </c>
      <c r="K3" s="139"/>
      <c r="L3" s="32"/>
      <c r="M3" s="32"/>
      <c r="N3" s="32"/>
      <c r="O3" s="32"/>
    </row>
    <row r="4" spans="1:15" ht="34.5" customHeight="1" x14ac:dyDescent="0.15">
      <c r="A4" s="22" t="s">
        <v>57</v>
      </c>
      <c r="B4" s="43" t="s">
        <v>50</v>
      </c>
      <c r="C4" s="62" t="s">
        <v>49</v>
      </c>
      <c r="D4" s="43" t="s">
        <v>50</v>
      </c>
      <c r="E4" s="62" t="s">
        <v>49</v>
      </c>
      <c r="F4" s="43" t="s">
        <v>50</v>
      </c>
      <c r="G4" s="62" t="s">
        <v>49</v>
      </c>
      <c r="H4" s="43" t="s">
        <v>50</v>
      </c>
      <c r="I4" s="62" t="s">
        <v>49</v>
      </c>
      <c r="J4" s="99" t="s">
        <v>50</v>
      </c>
      <c r="K4" s="100" t="s">
        <v>49</v>
      </c>
    </row>
    <row r="5" spans="1:15" s="27" customFormat="1" ht="39.950000000000003" customHeight="1" x14ac:dyDescent="0.15">
      <c r="A5" s="65" t="s">
        <v>12</v>
      </c>
      <c r="B5" s="66">
        <v>9793</v>
      </c>
      <c r="C5" s="67"/>
      <c r="D5" s="66">
        <v>11335</v>
      </c>
      <c r="E5" s="67"/>
      <c r="F5" s="66">
        <v>10929</v>
      </c>
      <c r="G5" s="67"/>
      <c r="H5" s="66">
        <v>9944</v>
      </c>
      <c r="I5" s="67"/>
      <c r="J5" s="101">
        <v>10685</v>
      </c>
      <c r="K5" s="102"/>
    </row>
    <row r="6" spans="1:15" ht="39.950000000000003" customHeight="1" x14ac:dyDescent="0.15">
      <c r="A6" s="19" t="s">
        <v>13</v>
      </c>
      <c r="B6" s="44">
        <v>1046</v>
      </c>
      <c r="C6" s="46">
        <v>10.681098744000817</v>
      </c>
      <c r="D6" s="44">
        <v>1259</v>
      </c>
      <c r="E6" s="46">
        <v>11.107190119100133</v>
      </c>
      <c r="F6" s="44">
        <v>1134</v>
      </c>
      <c r="G6" s="46">
        <f>ROUND(F6/$F$5%,2)</f>
        <v>10.38</v>
      </c>
      <c r="H6" s="44">
        <v>1021</v>
      </c>
      <c r="I6" s="46">
        <f>ROUND(H6/$H$5%,2)</f>
        <v>10.27</v>
      </c>
      <c r="J6" s="103">
        <v>1060</v>
      </c>
      <c r="K6" s="104">
        <v>9.9204492278895646</v>
      </c>
    </row>
    <row r="7" spans="1:15" ht="39.950000000000003" customHeight="1" x14ac:dyDescent="0.15">
      <c r="A7" s="19" t="s">
        <v>14</v>
      </c>
      <c r="B7" s="44">
        <v>54</v>
      </c>
      <c r="C7" s="46">
        <v>0.55141427550291022</v>
      </c>
      <c r="D7" s="44">
        <v>57</v>
      </c>
      <c r="E7" s="46">
        <v>0.50286722540802831</v>
      </c>
      <c r="F7" s="44">
        <v>52</v>
      </c>
      <c r="G7" s="46">
        <f t="shared" ref="G7:G18" si="0">ROUND(F7/$F$5%,2)</f>
        <v>0.48</v>
      </c>
      <c r="H7" s="44">
        <v>42</v>
      </c>
      <c r="I7" s="46">
        <f t="shared" ref="I7:I18" si="1">ROUND(H7/$H$5%,2)</f>
        <v>0.42</v>
      </c>
      <c r="J7" s="103">
        <v>45</v>
      </c>
      <c r="K7" s="104">
        <v>0.42115114646700985</v>
      </c>
    </row>
    <row r="8" spans="1:15" ht="39.950000000000003" customHeight="1" x14ac:dyDescent="0.15">
      <c r="A8" s="19" t="s">
        <v>15</v>
      </c>
      <c r="B8" s="44">
        <v>1203</v>
      </c>
      <c r="C8" s="46">
        <v>12.284284693148166</v>
      </c>
      <c r="D8" s="44">
        <v>1393</v>
      </c>
      <c r="E8" s="46">
        <v>12.289369210410234</v>
      </c>
      <c r="F8" s="44">
        <v>1375</v>
      </c>
      <c r="G8" s="46">
        <f t="shared" si="0"/>
        <v>12.58</v>
      </c>
      <c r="H8" s="44">
        <v>1241</v>
      </c>
      <c r="I8" s="46">
        <f t="shared" si="1"/>
        <v>12.48</v>
      </c>
      <c r="J8" s="103">
        <v>1257</v>
      </c>
      <c r="K8" s="104">
        <v>11.764155357978474</v>
      </c>
    </row>
    <row r="9" spans="1:15" ht="39.950000000000003" customHeight="1" x14ac:dyDescent="0.15">
      <c r="A9" s="19" t="s">
        <v>5</v>
      </c>
      <c r="B9" s="44">
        <v>87</v>
      </c>
      <c r="C9" s="46">
        <v>0.88838966608802195</v>
      </c>
      <c r="D9" s="44">
        <v>84</v>
      </c>
      <c r="E9" s="46">
        <v>0.74106749007498895</v>
      </c>
      <c r="F9" s="44">
        <v>76</v>
      </c>
      <c r="G9" s="46">
        <f t="shared" si="0"/>
        <v>0.7</v>
      </c>
      <c r="H9" s="44">
        <v>60</v>
      </c>
      <c r="I9" s="46">
        <f t="shared" si="1"/>
        <v>0.6</v>
      </c>
      <c r="J9" s="103">
        <v>70</v>
      </c>
      <c r="K9" s="104">
        <v>0.65512400561534867</v>
      </c>
    </row>
    <row r="10" spans="1:15" ht="39.950000000000003" customHeight="1" x14ac:dyDescent="0.15">
      <c r="A10" s="19" t="s">
        <v>6</v>
      </c>
      <c r="B10" s="44">
        <v>3225</v>
      </c>
      <c r="C10" s="46">
        <v>32.931685898090471</v>
      </c>
      <c r="D10" s="44">
        <v>3758</v>
      </c>
      <c r="E10" s="46">
        <v>33.153947948831053</v>
      </c>
      <c r="F10" s="44">
        <v>3526</v>
      </c>
      <c r="G10" s="46">
        <f t="shared" si="0"/>
        <v>32.26</v>
      </c>
      <c r="H10" s="44">
        <v>2967</v>
      </c>
      <c r="I10" s="46">
        <f t="shared" si="1"/>
        <v>29.84</v>
      </c>
      <c r="J10" s="103">
        <v>3367</v>
      </c>
      <c r="K10" s="104">
        <v>31.511464670098267</v>
      </c>
    </row>
    <row r="11" spans="1:15" ht="39.950000000000003" customHeight="1" x14ac:dyDescent="0.15">
      <c r="A11" s="19" t="s">
        <v>16</v>
      </c>
      <c r="B11" s="44">
        <v>187</v>
      </c>
      <c r="C11" s="46">
        <v>1.9095272133156336</v>
      </c>
      <c r="D11" s="44">
        <v>249</v>
      </c>
      <c r="E11" s="46">
        <v>2.1967357741508602</v>
      </c>
      <c r="F11" s="44">
        <v>264</v>
      </c>
      <c r="G11" s="46">
        <f t="shared" si="0"/>
        <v>2.42</v>
      </c>
      <c r="H11" s="44">
        <v>280</v>
      </c>
      <c r="I11" s="46">
        <f t="shared" si="1"/>
        <v>2.82</v>
      </c>
      <c r="J11" s="103">
        <v>304</v>
      </c>
      <c r="K11" s="104">
        <v>2.8451099672437996</v>
      </c>
    </row>
    <row r="12" spans="1:15" ht="39.950000000000003" customHeight="1" x14ac:dyDescent="0.15">
      <c r="A12" s="19" t="s">
        <v>17</v>
      </c>
      <c r="B12" s="44">
        <v>9</v>
      </c>
      <c r="C12" s="46">
        <v>9.1902379250485028E-2</v>
      </c>
      <c r="D12" s="44">
        <v>11</v>
      </c>
      <c r="E12" s="46">
        <v>9.7044552271724746E-2</v>
      </c>
      <c r="F12" s="44">
        <v>10</v>
      </c>
      <c r="G12" s="46">
        <f t="shared" si="0"/>
        <v>0.09</v>
      </c>
      <c r="H12" s="44">
        <v>5</v>
      </c>
      <c r="I12" s="46">
        <f t="shared" si="1"/>
        <v>0.05</v>
      </c>
      <c r="J12" s="103">
        <v>6</v>
      </c>
      <c r="K12" s="104">
        <v>5.6153486195601308E-2</v>
      </c>
    </row>
    <row r="13" spans="1:15" ht="39.950000000000003" customHeight="1" x14ac:dyDescent="0.15">
      <c r="A13" s="19" t="s">
        <v>18</v>
      </c>
      <c r="B13" s="44">
        <v>129</v>
      </c>
      <c r="C13" s="46">
        <v>1.3172674359236187</v>
      </c>
      <c r="D13" s="44">
        <v>152</v>
      </c>
      <c r="E13" s="46">
        <v>1.3409792677547421</v>
      </c>
      <c r="F13" s="44">
        <v>158</v>
      </c>
      <c r="G13" s="46">
        <f t="shared" si="0"/>
        <v>1.45</v>
      </c>
      <c r="H13" s="44">
        <v>148</v>
      </c>
      <c r="I13" s="46">
        <f t="shared" si="1"/>
        <v>1.49</v>
      </c>
      <c r="J13" s="103">
        <v>195</v>
      </c>
      <c r="K13" s="104">
        <v>1.8249883013570427</v>
      </c>
    </row>
    <row r="14" spans="1:15" ht="39.950000000000003" customHeight="1" x14ac:dyDescent="0.15">
      <c r="A14" s="19" t="s">
        <v>19</v>
      </c>
      <c r="B14" s="44">
        <v>4</v>
      </c>
      <c r="C14" s="46">
        <v>4.0845501889104456E-2</v>
      </c>
      <c r="D14" s="44">
        <v>5</v>
      </c>
      <c r="E14" s="46">
        <v>4.4111160123511253E-2</v>
      </c>
      <c r="F14" s="44">
        <v>6</v>
      </c>
      <c r="G14" s="46">
        <f t="shared" si="0"/>
        <v>0.05</v>
      </c>
      <c r="H14" s="44">
        <v>4</v>
      </c>
      <c r="I14" s="46">
        <f t="shared" si="1"/>
        <v>0.04</v>
      </c>
      <c r="J14" s="103">
        <v>5</v>
      </c>
      <c r="K14" s="104">
        <v>4.6794571829667758E-2</v>
      </c>
    </row>
    <row r="15" spans="1:15" ht="39.950000000000003" customHeight="1" x14ac:dyDescent="0.15">
      <c r="A15" s="19" t="s">
        <v>22</v>
      </c>
      <c r="B15" s="44">
        <v>223</v>
      </c>
      <c r="C15" s="46">
        <v>2.2771367303175736</v>
      </c>
      <c r="D15" s="44">
        <v>262</v>
      </c>
      <c r="E15" s="46">
        <v>2.3114247904719893</v>
      </c>
      <c r="F15" s="44">
        <v>269</v>
      </c>
      <c r="G15" s="46">
        <f t="shared" si="0"/>
        <v>2.46</v>
      </c>
      <c r="H15" s="44">
        <v>333</v>
      </c>
      <c r="I15" s="46">
        <f>ROUND(H15/$H$5%,2)</f>
        <v>3.35</v>
      </c>
      <c r="J15" s="103">
        <v>364</v>
      </c>
      <c r="K15" s="104">
        <v>3.4066448291998128</v>
      </c>
    </row>
    <row r="16" spans="1:15" ht="39.950000000000003" customHeight="1" x14ac:dyDescent="0.15">
      <c r="A16" s="19" t="s">
        <v>23</v>
      </c>
      <c r="B16" s="44">
        <v>1885</v>
      </c>
      <c r="C16" s="46">
        <v>19.248442765240476</v>
      </c>
      <c r="D16" s="44">
        <v>2316</v>
      </c>
      <c r="E16" s="46">
        <v>20.432289369210412</v>
      </c>
      <c r="F16" s="44">
        <v>2398</v>
      </c>
      <c r="G16" s="46">
        <f t="shared" si="0"/>
        <v>21.94</v>
      </c>
      <c r="H16" s="44">
        <v>2264</v>
      </c>
      <c r="I16" s="46">
        <f t="shared" si="1"/>
        <v>22.77</v>
      </c>
      <c r="J16" s="103">
        <v>2429</v>
      </c>
      <c r="K16" s="104">
        <v>22.732802994852598</v>
      </c>
    </row>
    <row r="17" spans="1:11" ht="39.950000000000003" customHeight="1" x14ac:dyDescent="0.15">
      <c r="A17" s="19" t="s">
        <v>20</v>
      </c>
      <c r="B17" s="44">
        <v>751</v>
      </c>
      <c r="C17" s="46">
        <v>7.6687429796793625</v>
      </c>
      <c r="D17" s="44">
        <v>791</v>
      </c>
      <c r="E17" s="46">
        <v>6.9783855315394803</v>
      </c>
      <c r="F17" s="44">
        <v>710</v>
      </c>
      <c r="G17" s="46">
        <f t="shared" si="0"/>
        <v>6.5</v>
      </c>
      <c r="H17" s="44">
        <v>718</v>
      </c>
      <c r="I17" s="46">
        <f t="shared" si="1"/>
        <v>7.22</v>
      </c>
      <c r="J17" s="103">
        <v>766</v>
      </c>
      <c r="K17" s="104">
        <v>7.1689284043050998</v>
      </c>
    </row>
    <row r="18" spans="1:11" ht="39.950000000000003" customHeight="1" x14ac:dyDescent="0.15">
      <c r="A18" s="20" t="s">
        <v>24</v>
      </c>
      <c r="B18" s="45">
        <v>991</v>
      </c>
      <c r="C18" s="47">
        <v>10.119473093025629</v>
      </c>
      <c r="D18" s="45">
        <v>1000</v>
      </c>
      <c r="E18" s="47">
        <v>8.8222320247022505</v>
      </c>
      <c r="F18" s="45">
        <v>953</v>
      </c>
      <c r="G18" s="75">
        <f t="shared" si="0"/>
        <v>8.7200000000000006</v>
      </c>
      <c r="H18" s="45">
        <v>861</v>
      </c>
      <c r="I18" s="47">
        <f t="shared" si="1"/>
        <v>8.66</v>
      </c>
      <c r="J18" s="105">
        <v>817</v>
      </c>
      <c r="K18" s="106">
        <v>7.6462330369677121</v>
      </c>
    </row>
    <row r="19" spans="1:11" s="5" customFormat="1" ht="21" customHeight="1" x14ac:dyDescent="0.15">
      <c r="A19" s="13" t="s">
        <v>80</v>
      </c>
      <c r="H19" s="98"/>
      <c r="J19" s="124"/>
      <c r="K19" s="123"/>
    </row>
    <row r="20" spans="1:11" s="5" customFormat="1" ht="15.75" customHeight="1" x14ac:dyDescent="0.15">
      <c r="A20" s="13" t="s">
        <v>79</v>
      </c>
      <c r="J20" s="123"/>
      <c r="K20" s="123"/>
    </row>
    <row r="21" spans="1:11" ht="17.25" customHeight="1" x14ac:dyDescent="0.15">
      <c r="A21" s="13" t="s">
        <v>84</v>
      </c>
    </row>
  </sheetData>
  <mergeCells count="6">
    <mergeCell ref="J3:K3"/>
    <mergeCell ref="A1:I1"/>
    <mergeCell ref="F3:G3"/>
    <mergeCell ref="B3:C3"/>
    <mergeCell ref="D3:E3"/>
    <mergeCell ref="H3:I3"/>
  </mergeCells>
  <phoneticPr fontId="2"/>
  <pageMargins left="0.75" right="0.77" top="0.89" bottom="0.77" header="0.51200000000000001" footer="0.51200000000000001"/>
  <pageSetup paperSize="9"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24"/>
  <sheetViews>
    <sheetView view="pageBreakPreview" zoomScaleNormal="100" zoomScaleSheetLayoutView="100" workbookViewId="0">
      <selection activeCell="L21" sqref="L21"/>
    </sheetView>
  </sheetViews>
  <sheetFormatPr defaultRowHeight="33" customHeight="1" x14ac:dyDescent="0.15"/>
  <cols>
    <col min="1" max="1" width="10.625" style="7" customWidth="1"/>
    <col min="2" max="2" width="8.125" style="7" customWidth="1"/>
    <col min="3" max="3" width="11" style="7" customWidth="1"/>
    <col min="4" max="4" width="8.375" style="7" customWidth="1"/>
    <col min="5" max="5" width="10.625" style="7" customWidth="1"/>
    <col min="6" max="6" width="8.375" style="7" customWidth="1"/>
    <col min="7" max="7" width="10.625" style="7" customWidth="1"/>
    <col min="8" max="8" width="8.375" style="7" customWidth="1"/>
    <col min="9" max="10" width="10.625" style="7" customWidth="1"/>
    <col min="11" max="11" width="8.125" style="7" customWidth="1"/>
    <col min="12" max="12" width="11" style="7" customWidth="1"/>
    <col min="13" max="13" width="8.375" style="7" customWidth="1"/>
    <col min="14" max="14" width="10.625" style="7" customWidth="1"/>
    <col min="15" max="15" width="8.375" style="7" customWidth="1"/>
    <col min="16" max="16" width="10.625" style="7" customWidth="1"/>
    <col min="17" max="17" width="8.375" style="7" customWidth="1"/>
    <col min="18" max="18" width="10.625" style="7" customWidth="1"/>
    <col min="19" max="16384" width="9" style="7"/>
  </cols>
  <sheetData>
    <row r="1" spans="1:18" ht="36" customHeight="1" x14ac:dyDescent="0.15">
      <c r="A1" s="155" t="s">
        <v>69</v>
      </c>
      <c r="B1" s="155"/>
      <c r="C1" s="155"/>
      <c r="D1" s="155"/>
      <c r="E1" s="155"/>
      <c r="F1" s="155"/>
      <c r="G1" s="155"/>
      <c r="H1" s="155"/>
      <c r="I1" s="155"/>
      <c r="J1" s="156" t="s">
        <v>70</v>
      </c>
      <c r="K1" s="156"/>
      <c r="L1" s="156"/>
      <c r="M1" s="156"/>
      <c r="N1" s="156"/>
      <c r="O1" s="156"/>
      <c r="P1" s="156"/>
      <c r="Q1" s="156"/>
      <c r="R1" s="156"/>
    </row>
    <row r="2" spans="1:18" ht="22.5" customHeight="1" x14ac:dyDescent="0.15">
      <c r="A2" s="157" t="s">
        <v>8</v>
      </c>
      <c r="B2" s="157"/>
      <c r="C2" s="28"/>
      <c r="D2" s="28"/>
      <c r="E2" s="28"/>
      <c r="F2" s="28"/>
      <c r="G2" s="28"/>
      <c r="H2" s="28"/>
      <c r="I2" s="28"/>
      <c r="J2" s="157" t="s">
        <v>9</v>
      </c>
      <c r="K2" s="157"/>
      <c r="L2" s="28"/>
      <c r="M2" s="28"/>
      <c r="N2" s="28"/>
      <c r="O2" s="28"/>
      <c r="P2" s="28"/>
      <c r="Q2" s="28"/>
      <c r="R2" s="28"/>
    </row>
    <row r="3" spans="1:18" ht="22.5" customHeight="1" x14ac:dyDescent="0.15">
      <c r="A3" s="158" t="s">
        <v>0</v>
      </c>
      <c r="B3" s="158"/>
      <c r="C3" s="15"/>
      <c r="D3" s="15"/>
      <c r="E3" s="15"/>
      <c r="F3" s="15"/>
      <c r="G3" s="15"/>
      <c r="H3" s="159"/>
      <c r="I3" s="159"/>
      <c r="J3" s="158"/>
      <c r="K3" s="158"/>
      <c r="L3" s="15"/>
      <c r="M3" s="15"/>
      <c r="N3" s="15"/>
      <c r="O3" s="15"/>
      <c r="P3" s="15"/>
      <c r="Q3" s="159" t="s">
        <v>1</v>
      </c>
      <c r="R3" s="159"/>
    </row>
    <row r="4" spans="1:18" s="8" customFormat="1" ht="24.95" customHeight="1" x14ac:dyDescent="0.15">
      <c r="A4" s="144" t="s">
        <v>71</v>
      </c>
      <c r="B4" s="146" t="s">
        <v>72</v>
      </c>
      <c r="C4" s="146" t="s">
        <v>73</v>
      </c>
      <c r="D4" s="149" t="s">
        <v>74</v>
      </c>
      <c r="E4" s="154"/>
      <c r="F4" s="148" t="s">
        <v>75</v>
      </c>
      <c r="G4" s="148"/>
      <c r="H4" s="148" t="s">
        <v>2</v>
      </c>
      <c r="I4" s="149"/>
      <c r="J4" s="144" t="s">
        <v>71</v>
      </c>
      <c r="K4" s="146" t="s">
        <v>72</v>
      </c>
      <c r="L4" s="146" t="s">
        <v>73</v>
      </c>
      <c r="M4" s="148" t="s">
        <v>76</v>
      </c>
      <c r="N4" s="148"/>
      <c r="O4" s="148" t="s">
        <v>3</v>
      </c>
      <c r="P4" s="148"/>
      <c r="Q4" s="148" t="s">
        <v>4</v>
      </c>
      <c r="R4" s="149"/>
    </row>
    <row r="5" spans="1:18" s="8" customFormat="1" ht="24.95" customHeight="1" x14ac:dyDescent="0.15">
      <c r="A5" s="145"/>
      <c r="B5" s="147"/>
      <c r="C5" s="147"/>
      <c r="D5" s="10" t="s">
        <v>77</v>
      </c>
      <c r="E5" s="10" t="s">
        <v>78</v>
      </c>
      <c r="F5" s="10" t="s">
        <v>77</v>
      </c>
      <c r="G5" s="10" t="s">
        <v>78</v>
      </c>
      <c r="H5" s="10" t="s">
        <v>77</v>
      </c>
      <c r="I5" s="11" t="s">
        <v>78</v>
      </c>
      <c r="J5" s="145"/>
      <c r="K5" s="147"/>
      <c r="L5" s="147"/>
      <c r="M5" s="10" t="s">
        <v>77</v>
      </c>
      <c r="N5" s="10" t="s">
        <v>78</v>
      </c>
      <c r="O5" s="12" t="s">
        <v>77</v>
      </c>
      <c r="P5" s="10" t="s">
        <v>78</v>
      </c>
      <c r="Q5" s="10" t="s">
        <v>77</v>
      </c>
      <c r="R5" s="11" t="s">
        <v>78</v>
      </c>
    </row>
    <row r="6" spans="1:18" s="30" customFormat="1" ht="24.95" customHeight="1" x14ac:dyDescent="0.15">
      <c r="A6" s="23" t="s">
        <v>97</v>
      </c>
      <c r="B6" s="71">
        <v>3850</v>
      </c>
      <c r="C6" s="71">
        <v>899324</v>
      </c>
      <c r="D6" s="71">
        <v>2783</v>
      </c>
      <c r="E6" s="71">
        <v>540899</v>
      </c>
      <c r="F6" s="71">
        <v>891</v>
      </c>
      <c r="G6" s="71">
        <v>304861</v>
      </c>
      <c r="H6" s="71">
        <v>177</v>
      </c>
      <c r="I6" s="72">
        <v>53564</v>
      </c>
      <c r="J6" s="23" t="s">
        <v>97</v>
      </c>
      <c r="K6" s="71">
        <v>523</v>
      </c>
      <c r="L6" s="71">
        <v>400612</v>
      </c>
      <c r="M6" s="71">
        <v>258</v>
      </c>
      <c r="N6" s="71">
        <v>175543</v>
      </c>
      <c r="O6" s="71">
        <v>45</v>
      </c>
      <c r="P6" s="71">
        <v>58150</v>
      </c>
      <c r="Q6" s="71">
        <v>220</v>
      </c>
      <c r="R6" s="72">
        <v>166919</v>
      </c>
    </row>
    <row r="7" spans="1:18" s="30" customFormat="1" ht="24.95" customHeight="1" x14ac:dyDescent="0.15">
      <c r="A7" s="23">
        <v>25</v>
      </c>
      <c r="B7" s="73">
        <v>3604</v>
      </c>
      <c r="C7" s="73">
        <v>876609</v>
      </c>
      <c r="D7" s="73">
        <v>2660</v>
      </c>
      <c r="E7" s="73">
        <v>547488</v>
      </c>
      <c r="F7" s="73">
        <v>806</v>
      </c>
      <c r="G7" s="73">
        <v>289054</v>
      </c>
      <c r="H7" s="73">
        <v>139</v>
      </c>
      <c r="I7" s="74">
        <v>40067</v>
      </c>
      <c r="J7" s="23">
        <v>25</v>
      </c>
      <c r="K7" s="73">
        <v>391</v>
      </c>
      <c r="L7" s="73">
        <v>293349</v>
      </c>
      <c r="M7" s="73">
        <v>172</v>
      </c>
      <c r="N7" s="73">
        <v>116147</v>
      </c>
      <c r="O7" s="73">
        <v>28</v>
      </c>
      <c r="P7" s="73">
        <v>34724</v>
      </c>
      <c r="Q7" s="73">
        <v>190</v>
      </c>
      <c r="R7" s="74">
        <v>142478</v>
      </c>
    </row>
    <row r="8" spans="1:18" s="30" customFormat="1" ht="24.95" customHeight="1" x14ac:dyDescent="0.15">
      <c r="A8" s="23">
        <v>26</v>
      </c>
      <c r="B8" s="73">
        <v>3193</v>
      </c>
      <c r="C8" s="73">
        <v>772573</v>
      </c>
      <c r="D8" s="73">
        <v>2362</v>
      </c>
      <c r="E8" s="73">
        <v>475225</v>
      </c>
      <c r="F8" s="73">
        <v>705</v>
      </c>
      <c r="G8" s="73">
        <v>260851</v>
      </c>
      <c r="H8" s="73">
        <v>125</v>
      </c>
      <c r="I8" s="74">
        <v>36497</v>
      </c>
      <c r="J8" s="23">
        <v>26</v>
      </c>
      <c r="K8" s="73">
        <v>393</v>
      </c>
      <c r="L8" s="73">
        <v>304581</v>
      </c>
      <c r="M8" s="73">
        <v>176</v>
      </c>
      <c r="N8" s="73">
        <v>120777</v>
      </c>
      <c r="O8" s="73">
        <v>29</v>
      </c>
      <c r="P8" s="73">
        <v>34389</v>
      </c>
      <c r="Q8" s="73">
        <v>188</v>
      </c>
      <c r="R8" s="74">
        <v>149415</v>
      </c>
    </row>
    <row r="9" spans="1:18" s="30" customFormat="1" ht="24.95" customHeight="1" x14ac:dyDescent="0.15">
      <c r="A9" s="23">
        <v>27</v>
      </c>
      <c r="B9" s="73">
        <v>3005</v>
      </c>
      <c r="C9" s="73">
        <v>758172</v>
      </c>
      <c r="D9" s="73">
        <v>2290</v>
      </c>
      <c r="E9" s="73">
        <v>491058</v>
      </c>
      <c r="F9" s="73">
        <v>578</v>
      </c>
      <c r="G9" s="73">
        <v>230479</v>
      </c>
      <c r="H9" s="73">
        <v>136</v>
      </c>
      <c r="I9" s="74">
        <v>36635</v>
      </c>
      <c r="J9" s="23">
        <v>27</v>
      </c>
      <c r="K9" s="73">
        <v>322</v>
      </c>
      <c r="L9" s="73">
        <v>249792</v>
      </c>
      <c r="M9" s="73">
        <v>132</v>
      </c>
      <c r="N9" s="73">
        <v>95530</v>
      </c>
      <c r="O9" s="73">
        <v>29</v>
      </c>
      <c r="P9" s="73">
        <v>31507</v>
      </c>
      <c r="Q9" s="73">
        <v>161</v>
      </c>
      <c r="R9" s="74">
        <v>122755</v>
      </c>
    </row>
    <row r="10" spans="1:18" s="97" customFormat="1" ht="24.95" customHeight="1" x14ac:dyDescent="0.15">
      <c r="A10" s="110">
        <v>28</v>
      </c>
      <c r="B10" s="111">
        <f>SUM(B11:B22)</f>
        <v>2541</v>
      </c>
      <c r="C10" s="111">
        <f>SUM(C11:C22)</f>
        <v>687058</v>
      </c>
      <c r="D10" s="111">
        <f>SUM(D11:D22)</f>
        <v>2054</v>
      </c>
      <c r="E10" s="111">
        <f t="shared" ref="E10:I10" si="0">SUM(E11:E22)</f>
        <v>489107</v>
      </c>
      <c r="F10" s="111">
        <f t="shared" si="0"/>
        <v>364</v>
      </c>
      <c r="G10" s="111">
        <f t="shared" si="0"/>
        <v>162536</v>
      </c>
      <c r="H10" s="111">
        <f t="shared" si="0"/>
        <v>123</v>
      </c>
      <c r="I10" s="112">
        <f t="shared" si="0"/>
        <v>35415</v>
      </c>
      <c r="J10" s="110">
        <v>28</v>
      </c>
      <c r="K10" s="111">
        <f>SUM(K11:K22)</f>
        <v>261</v>
      </c>
      <c r="L10" s="111">
        <f>SUM(L11:L22)</f>
        <v>244014</v>
      </c>
      <c r="M10" s="111">
        <f t="shared" ref="M10:R10" si="1">SUM(M11:M22)</f>
        <v>103</v>
      </c>
      <c r="N10" s="111">
        <f t="shared" si="1"/>
        <v>94657</v>
      </c>
      <c r="O10" s="111">
        <f t="shared" si="1"/>
        <v>17</v>
      </c>
      <c r="P10" s="111">
        <f t="shared" si="1"/>
        <v>19512</v>
      </c>
      <c r="Q10" s="111">
        <f t="shared" si="1"/>
        <v>141</v>
      </c>
      <c r="R10" s="112">
        <f t="shared" si="1"/>
        <v>129845</v>
      </c>
    </row>
    <row r="11" spans="1:18" s="30" customFormat="1" ht="24.95" customHeight="1" x14ac:dyDescent="0.15">
      <c r="A11" s="113" t="s">
        <v>98</v>
      </c>
      <c r="B11" s="114">
        <f>D11+F11+H11</f>
        <v>212</v>
      </c>
      <c r="C11" s="114">
        <f>SUM(E11+G11+I11)</f>
        <v>60602</v>
      </c>
      <c r="D11" s="114">
        <v>178</v>
      </c>
      <c r="E11" s="114">
        <v>44455</v>
      </c>
      <c r="F11" s="114">
        <v>24</v>
      </c>
      <c r="G11" s="114">
        <v>12947</v>
      </c>
      <c r="H11" s="114">
        <v>10</v>
      </c>
      <c r="I11" s="115">
        <v>3200</v>
      </c>
      <c r="J11" s="113" t="s">
        <v>100</v>
      </c>
      <c r="K11" s="114">
        <f>M11+O11+Q11</f>
        <v>21</v>
      </c>
      <c r="L11" s="114">
        <f>N11+P11+R11</f>
        <v>18254</v>
      </c>
      <c r="M11" s="114">
        <v>7</v>
      </c>
      <c r="N11" s="114">
        <v>5948</v>
      </c>
      <c r="O11" s="114">
        <v>2</v>
      </c>
      <c r="P11" s="114">
        <v>1983</v>
      </c>
      <c r="Q11" s="114">
        <v>12</v>
      </c>
      <c r="R11" s="115">
        <v>10323</v>
      </c>
    </row>
    <row r="12" spans="1:18" s="30" customFormat="1" ht="24.95" customHeight="1" x14ac:dyDescent="0.15">
      <c r="A12" s="116">
        <v>5</v>
      </c>
      <c r="B12" s="114">
        <f t="shared" ref="B12:B22" si="2">D12+F12+H12</f>
        <v>220</v>
      </c>
      <c r="C12" s="114">
        <f t="shared" ref="C12:C22" si="3">SUM(E12+G12+I12)</f>
        <v>55494</v>
      </c>
      <c r="D12" s="114">
        <v>185</v>
      </c>
      <c r="E12" s="114">
        <v>43190</v>
      </c>
      <c r="F12" s="114">
        <v>24</v>
      </c>
      <c r="G12" s="114">
        <v>9779</v>
      </c>
      <c r="H12" s="114">
        <v>11</v>
      </c>
      <c r="I12" s="115">
        <v>2525</v>
      </c>
      <c r="J12" s="116">
        <v>5</v>
      </c>
      <c r="K12" s="114">
        <f t="shared" ref="K12:L22" si="4">M12+O12+Q12</f>
        <v>20</v>
      </c>
      <c r="L12" s="114">
        <f t="shared" si="4"/>
        <v>18025</v>
      </c>
      <c r="M12" s="114">
        <v>8</v>
      </c>
      <c r="N12" s="114">
        <v>6641</v>
      </c>
      <c r="O12" s="114">
        <v>2</v>
      </c>
      <c r="P12" s="114">
        <v>1746</v>
      </c>
      <c r="Q12" s="114">
        <v>10</v>
      </c>
      <c r="R12" s="115">
        <v>9638</v>
      </c>
    </row>
    <row r="13" spans="1:18" s="30" customFormat="1" ht="24.95" customHeight="1" x14ac:dyDescent="0.15">
      <c r="A13" s="116">
        <v>6</v>
      </c>
      <c r="B13" s="114">
        <f t="shared" si="2"/>
        <v>234</v>
      </c>
      <c r="C13" s="114">
        <f t="shared" si="3"/>
        <v>55662</v>
      </c>
      <c r="D13" s="114">
        <v>186</v>
      </c>
      <c r="E13" s="114">
        <v>40823</v>
      </c>
      <c r="F13" s="114">
        <v>32</v>
      </c>
      <c r="G13" s="114">
        <v>12675</v>
      </c>
      <c r="H13" s="114">
        <v>16</v>
      </c>
      <c r="I13" s="115">
        <v>2164</v>
      </c>
      <c r="J13" s="116">
        <v>6</v>
      </c>
      <c r="K13" s="114">
        <f t="shared" si="4"/>
        <v>24</v>
      </c>
      <c r="L13" s="114">
        <f t="shared" si="4"/>
        <v>19508</v>
      </c>
      <c r="M13" s="114">
        <v>11</v>
      </c>
      <c r="N13" s="114">
        <v>7611</v>
      </c>
      <c r="O13" s="114">
        <v>2</v>
      </c>
      <c r="P13" s="114">
        <v>1561</v>
      </c>
      <c r="Q13" s="114">
        <v>11</v>
      </c>
      <c r="R13" s="115">
        <v>10336</v>
      </c>
    </row>
    <row r="14" spans="1:18" s="30" customFormat="1" ht="24.95" customHeight="1" x14ac:dyDescent="0.15">
      <c r="A14" s="116">
        <v>7</v>
      </c>
      <c r="B14" s="114">
        <f t="shared" si="2"/>
        <v>196</v>
      </c>
      <c r="C14" s="114">
        <f t="shared" si="3"/>
        <v>50540</v>
      </c>
      <c r="D14" s="114">
        <v>162</v>
      </c>
      <c r="E14" s="114">
        <v>37368</v>
      </c>
      <c r="F14" s="114">
        <v>25</v>
      </c>
      <c r="G14" s="114">
        <v>11103</v>
      </c>
      <c r="H14" s="114">
        <v>9</v>
      </c>
      <c r="I14" s="115">
        <v>2069</v>
      </c>
      <c r="J14" s="116">
        <v>7</v>
      </c>
      <c r="K14" s="114">
        <f t="shared" si="4"/>
        <v>24</v>
      </c>
      <c r="L14" s="114">
        <f t="shared" si="4"/>
        <v>24511</v>
      </c>
      <c r="M14" s="114">
        <v>13</v>
      </c>
      <c r="N14" s="114">
        <v>13894</v>
      </c>
      <c r="O14" s="114">
        <v>1</v>
      </c>
      <c r="P14" s="114">
        <v>1457</v>
      </c>
      <c r="Q14" s="114">
        <v>10</v>
      </c>
      <c r="R14" s="115">
        <v>9160</v>
      </c>
    </row>
    <row r="15" spans="1:18" s="30" customFormat="1" ht="24.95" customHeight="1" x14ac:dyDescent="0.15">
      <c r="A15" s="116">
        <v>8</v>
      </c>
      <c r="B15" s="114">
        <f t="shared" si="2"/>
        <v>210</v>
      </c>
      <c r="C15" s="114">
        <f t="shared" si="3"/>
        <v>54313</v>
      </c>
      <c r="D15" s="114">
        <v>146</v>
      </c>
      <c r="E15" s="114">
        <v>31977</v>
      </c>
      <c r="F15" s="114">
        <v>54</v>
      </c>
      <c r="G15" s="114">
        <v>18915</v>
      </c>
      <c r="H15" s="114">
        <v>10</v>
      </c>
      <c r="I15" s="115">
        <v>3421</v>
      </c>
      <c r="J15" s="116">
        <v>8</v>
      </c>
      <c r="K15" s="114">
        <f t="shared" si="4"/>
        <v>20</v>
      </c>
      <c r="L15" s="114">
        <f t="shared" si="4"/>
        <v>17654</v>
      </c>
      <c r="M15" s="114">
        <v>9</v>
      </c>
      <c r="N15" s="114">
        <v>7168</v>
      </c>
      <c r="O15" s="114">
        <v>1</v>
      </c>
      <c r="P15" s="114">
        <v>1409</v>
      </c>
      <c r="Q15" s="114">
        <v>10</v>
      </c>
      <c r="R15" s="115">
        <v>9077</v>
      </c>
    </row>
    <row r="16" spans="1:18" s="30" customFormat="1" ht="24.95" customHeight="1" x14ac:dyDescent="0.15">
      <c r="A16" s="116">
        <v>9</v>
      </c>
      <c r="B16" s="114">
        <f t="shared" si="2"/>
        <v>203</v>
      </c>
      <c r="C16" s="114">
        <f t="shared" si="3"/>
        <v>57104</v>
      </c>
      <c r="D16" s="114">
        <v>154</v>
      </c>
      <c r="E16" s="114">
        <v>41000</v>
      </c>
      <c r="F16" s="114">
        <v>40</v>
      </c>
      <c r="G16" s="114">
        <v>13104</v>
      </c>
      <c r="H16" s="114">
        <v>9</v>
      </c>
      <c r="I16" s="115">
        <v>3000</v>
      </c>
      <c r="J16" s="116">
        <v>9</v>
      </c>
      <c r="K16" s="114">
        <f t="shared" si="4"/>
        <v>24</v>
      </c>
      <c r="L16" s="114">
        <f t="shared" si="4"/>
        <v>18833</v>
      </c>
      <c r="M16" s="114">
        <v>12</v>
      </c>
      <c r="N16" s="114">
        <v>8649</v>
      </c>
      <c r="O16" s="114">
        <v>1</v>
      </c>
      <c r="P16" s="114">
        <v>1104</v>
      </c>
      <c r="Q16" s="114">
        <v>11</v>
      </c>
      <c r="R16" s="115">
        <v>9080</v>
      </c>
    </row>
    <row r="17" spans="1:18" s="30" customFormat="1" ht="24.95" customHeight="1" x14ac:dyDescent="0.15">
      <c r="A17" s="116">
        <v>10</v>
      </c>
      <c r="B17" s="114">
        <f t="shared" si="2"/>
        <v>221</v>
      </c>
      <c r="C17" s="114">
        <f t="shared" si="3"/>
        <v>64782</v>
      </c>
      <c r="D17" s="114">
        <v>182</v>
      </c>
      <c r="E17" s="114">
        <v>51138</v>
      </c>
      <c r="F17" s="114">
        <v>30</v>
      </c>
      <c r="G17" s="114">
        <v>10547</v>
      </c>
      <c r="H17" s="114">
        <v>9</v>
      </c>
      <c r="I17" s="115">
        <v>3097</v>
      </c>
      <c r="J17" s="116">
        <v>10</v>
      </c>
      <c r="K17" s="114">
        <f t="shared" si="4"/>
        <v>24</v>
      </c>
      <c r="L17" s="114">
        <f t="shared" si="4"/>
        <v>19429</v>
      </c>
      <c r="M17" s="114">
        <v>11</v>
      </c>
      <c r="N17" s="114">
        <v>8042</v>
      </c>
      <c r="O17" s="114">
        <v>1</v>
      </c>
      <c r="P17" s="114">
        <v>1262</v>
      </c>
      <c r="Q17" s="114">
        <v>12</v>
      </c>
      <c r="R17" s="115">
        <v>10125</v>
      </c>
    </row>
    <row r="18" spans="1:18" s="30" customFormat="1" ht="24.95" customHeight="1" x14ac:dyDescent="0.15">
      <c r="A18" s="116">
        <v>11</v>
      </c>
      <c r="B18" s="114">
        <f t="shared" si="2"/>
        <v>242</v>
      </c>
      <c r="C18" s="114">
        <f t="shared" si="3"/>
        <v>62708</v>
      </c>
      <c r="D18" s="114">
        <v>203</v>
      </c>
      <c r="E18" s="114">
        <v>47617</v>
      </c>
      <c r="F18" s="114">
        <v>29</v>
      </c>
      <c r="G18" s="114">
        <v>11747</v>
      </c>
      <c r="H18" s="114">
        <v>10</v>
      </c>
      <c r="I18" s="115">
        <v>3344</v>
      </c>
      <c r="J18" s="116">
        <v>11</v>
      </c>
      <c r="K18" s="114">
        <f t="shared" si="4"/>
        <v>20</v>
      </c>
      <c r="L18" s="114">
        <f t="shared" si="4"/>
        <v>19421</v>
      </c>
      <c r="M18" s="114">
        <v>8</v>
      </c>
      <c r="N18" s="114">
        <v>8232</v>
      </c>
      <c r="O18" s="114">
        <v>1</v>
      </c>
      <c r="P18" s="114">
        <v>1390</v>
      </c>
      <c r="Q18" s="114">
        <v>11</v>
      </c>
      <c r="R18" s="115">
        <v>9799</v>
      </c>
    </row>
    <row r="19" spans="1:18" s="30" customFormat="1" ht="24.95" customHeight="1" x14ac:dyDescent="0.15">
      <c r="A19" s="116">
        <v>12</v>
      </c>
      <c r="B19" s="114">
        <f t="shared" si="2"/>
        <v>260</v>
      </c>
      <c r="C19" s="114">
        <f t="shared" si="3"/>
        <v>65629</v>
      </c>
      <c r="D19" s="114">
        <v>216</v>
      </c>
      <c r="E19" s="114">
        <v>43639</v>
      </c>
      <c r="F19" s="114">
        <v>34</v>
      </c>
      <c r="G19" s="114">
        <v>17979</v>
      </c>
      <c r="H19" s="114">
        <v>10</v>
      </c>
      <c r="I19" s="115">
        <v>4011</v>
      </c>
      <c r="J19" s="116">
        <v>12</v>
      </c>
      <c r="K19" s="114">
        <f t="shared" si="4"/>
        <v>31</v>
      </c>
      <c r="L19" s="114">
        <f t="shared" si="4"/>
        <v>40572</v>
      </c>
      <c r="M19" s="114">
        <v>8</v>
      </c>
      <c r="N19" s="114">
        <v>13031</v>
      </c>
      <c r="O19" s="114">
        <v>3</v>
      </c>
      <c r="P19" s="114">
        <v>4024</v>
      </c>
      <c r="Q19" s="114">
        <v>20</v>
      </c>
      <c r="R19" s="115">
        <v>23517</v>
      </c>
    </row>
    <row r="20" spans="1:18" s="30" customFormat="1" ht="24.95" customHeight="1" x14ac:dyDescent="0.15">
      <c r="A20" s="113" t="s">
        <v>99</v>
      </c>
      <c r="B20" s="114">
        <f t="shared" si="2"/>
        <v>179</v>
      </c>
      <c r="C20" s="114">
        <f t="shared" si="3"/>
        <v>53762</v>
      </c>
      <c r="D20" s="114">
        <v>144</v>
      </c>
      <c r="E20" s="114">
        <v>34433</v>
      </c>
      <c r="F20" s="114">
        <v>27</v>
      </c>
      <c r="G20" s="114">
        <v>16673</v>
      </c>
      <c r="H20" s="114">
        <v>8</v>
      </c>
      <c r="I20" s="115">
        <v>2656</v>
      </c>
      <c r="J20" s="113" t="s">
        <v>101</v>
      </c>
      <c r="K20" s="114">
        <f t="shared" si="4"/>
        <v>17</v>
      </c>
      <c r="L20" s="114">
        <f t="shared" si="4"/>
        <v>14502</v>
      </c>
      <c r="M20" s="114">
        <v>5</v>
      </c>
      <c r="N20" s="114">
        <v>4671</v>
      </c>
      <c r="O20" s="114">
        <v>1</v>
      </c>
      <c r="P20" s="114">
        <v>1175</v>
      </c>
      <c r="Q20" s="114">
        <v>11</v>
      </c>
      <c r="R20" s="115">
        <v>8656</v>
      </c>
    </row>
    <row r="21" spans="1:18" s="30" customFormat="1" ht="24.95" customHeight="1" x14ac:dyDescent="0.15">
      <c r="A21" s="116">
        <v>2</v>
      </c>
      <c r="B21" s="114">
        <f t="shared" si="2"/>
        <v>187</v>
      </c>
      <c r="C21" s="114">
        <f t="shared" si="3"/>
        <v>55767</v>
      </c>
      <c r="D21" s="114">
        <v>155</v>
      </c>
      <c r="E21" s="114">
        <v>37888</v>
      </c>
      <c r="F21" s="114">
        <v>23</v>
      </c>
      <c r="G21" s="114">
        <v>15282</v>
      </c>
      <c r="H21" s="114">
        <v>9</v>
      </c>
      <c r="I21" s="115">
        <v>2597</v>
      </c>
      <c r="J21" s="116">
        <v>2</v>
      </c>
      <c r="K21" s="114">
        <f t="shared" si="4"/>
        <v>18</v>
      </c>
      <c r="L21" s="114">
        <f t="shared" si="4"/>
        <v>15466</v>
      </c>
      <c r="M21" s="114">
        <v>5</v>
      </c>
      <c r="N21" s="114">
        <v>4742</v>
      </c>
      <c r="O21" s="114">
        <v>1</v>
      </c>
      <c r="P21" s="114">
        <v>1145</v>
      </c>
      <c r="Q21" s="114">
        <v>12</v>
      </c>
      <c r="R21" s="115">
        <v>9579</v>
      </c>
    </row>
    <row r="22" spans="1:18" s="30" customFormat="1" ht="24.95" customHeight="1" x14ac:dyDescent="0.15">
      <c r="A22" s="118">
        <v>3</v>
      </c>
      <c r="B22" s="117">
        <f t="shared" si="2"/>
        <v>177</v>
      </c>
      <c r="C22" s="117">
        <f t="shared" si="3"/>
        <v>50695</v>
      </c>
      <c r="D22" s="117">
        <v>143</v>
      </c>
      <c r="E22" s="117">
        <v>35579</v>
      </c>
      <c r="F22" s="117">
        <v>22</v>
      </c>
      <c r="G22" s="117">
        <v>11785</v>
      </c>
      <c r="H22" s="117">
        <v>12</v>
      </c>
      <c r="I22" s="119">
        <v>3331</v>
      </c>
      <c r="J22" s="118">
        <v>3</v>
      </c>
      <c r="K22" s="117">
        <f t="shared" si="4"/>
        <v>18</v>
      </c>
      <c r="L22" s="117">
        <f t="shared" si="4"/>
        <v>17839</v>
      </c>
      <c r="M22" s="117">
        <v>6</v>
      </c>
      <c r="N22" s="117">
        <v>6028</v>
      </c>
      <c r="O22" s="117">
        <v>1</v>
      </c>
      <c r="P22" s="117">
        <v>1256</v>
      </c>
      <c r="Q22" s="117">
        <v>11</v>
      </c>
      <c r="R22" s="119">
        <v>10555</v>
      </c>
    </row>
    <row r="23" spans="1:18" s="8" customFormat="1" ht="14.25" customHeight="1" x14ac:dyDescent="0.15">
      <c r="A23" s="153" t="s">
        <v>81</v>
      </c>
      <c r="B23" s="153"/>
      <c r="C23" s="9"/>
      <c r="D23" s="9"/>
      <c r="E23" s="61"/>
      <c r="F23" s="9"/>
      <c r="G23" s="9"/>
      <c r="H23" s="9"/>
      <c r="I23" s="9"/>
      <c r="J23" s="152"/>
      <c r="K23" s="152"/>
      <c r="L23" s="9"/>
      <c r="M23" s="9"/>
      <c r="N23" s="9"/>
      <c r="O23" s="9"/>
      <c r="P23" s="9"/>
      <c r="Q23" s="9"/>
      <c r="R23" s="9"/>
    </row>
    <row r="24" spans="1:18" s="8" customFormat="1" ht="15.75" customHeight="1" x14ac:dyDescent="0.15">
      <c r="A24" s="150" t="s">
        <v>85</v>
      </c>
      <c r="B24" s="151"/>
      <c r="C24" s="151"/>
      <c r="D24" s="151"/>
      <c r="E24" s="151"/>
      <c r="F24" s="151"/>
      <c r="G24" s="151"/>
      <c r="H24" s="9"/>
      <c r="I24" s="9"/>
      <c r="J24" s="34"/>
      <c r="K24" s="34"/>
      <c r="L24" s="9"/>
      <c r="M24" s="9"/>
      <c r="N24" s="9"/>
      <c r="O24" s="9"/>
      <c r="P24" s="9"/>
      <c r="Q24" s="9"/>
      <c r="R24" s="9"/>
    </row>
  </sheetData>
  <mergeCells count="23">
    <mergeCell ref="A1:I1"/>
    <mergeCell ref="J1:R1"/>
    <mergeCell ref="A2:B2"/>
    <mergeCell ref="J2:K2"/>
    <mergeCell ref="A3:B3"/>
    <mergeCell ref="H3:I3"/>
    <mergeCell ref="Q3:R3"/>
    <mergeCell ref="J3:K3"/>
    <mergeCell ref="J4:J5"/>
    <mergeCell ref="K4:K5"/>
    <mergeCell ref="Q4:R4"/>
    <mergeCell ref="O4:P4"/>
    <mergeCell ref="A24:G24"/>
    <mergeCell ref="J23:K23"/>
    <mergeCell ref="L4:L5"/>
    <mergeCell ref="M4:N4"/>
    <mergeCell ref="A23:B23"/>
    <mergeCell ref="D4:E4"/>
    <mergeCell ref="F4:G4"/>
    <mergeCell ref="H4:I4"/>
    <mergeCell ref="A4:A5"/>
    <mergeCell ref="B4:B5"/>
    <mergeCell ref="C4:C5"/>
  </mergeCells>
  <phoneticPr fontId="2"/>
  <pageMargins left="0.79" right="0.8" top="0.78740157480314965" bottom="0.79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20"/>
  <sheetViews>
    <sheetView view="pageBreakPreview" zoomScale="110" zoomScaleNormal="100" zoomScaleSheetLayoutView="110" workbookViewId="0">
      <selection activeCell="L9" sqref="L9"/>
    </sheetView>
  </sheetViews>
  <sheetFormatPr defaultRowHeight="12" x14ac:dyDescent="0.15"/>
  <cols>
    <col min="1" max="1" width="3.125" style="3" customWidth="1"/>
    <col min="2" max="2" width="6.875" style="3" customWidth="1"/>
    <col min="3" max="3" width="10.375" style="3" customWidth="1"/>
    <col min="4" max="10" width="8.5" style="3" customWidth="1"/>
    <col min="11" max="11" width="8.5" style="78" customWidth="1"/>
    <col min="12" max="16384" width="9" style="3"/>
  </cols>
  <sheetData>
    <row r="1" spans="1:11" s="1" customFormat="1" ht="27" customHeight="1" x14ac:dyDescent="0.15">
      <c r="A1" s="160" t="s">
        <v>25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 s="2" customFormat="1" ht="13.5" customHeight="1" x14ac:dyDescent="0.15">
      <c r="A2" s="17" t="s">
        <v>26</v>
      </c>
      <c r="B2" s="17"/>
      <c r="C2" s="17"/>
      <c r="D2" s="17"/>
      <c r="E2" s="17"/>
      <c r="F2" s="17"/>
      <c r="G2" s="17"/>
      <c r="H2" s="33"/>
      <c r="I2" s="70"/>
      <c r="J2" s="70"/>
      <c r="K2" s="76"/>
    </row>
    <row r="3" spans="1:11" ht="24.75" customHeight="1" x14ac:dyDescent="0.15">
      <c r="A3" s="161" t="s">
        <v>27</v>
      </c>
      <c r="B3" s="161"/>
      <c r="C3" s="162"/>
      <c r="D3" s="16" t="s">
        <v>64</v>
      </c>
      <c r="E3" s="16" t="s">
        <v>51</v>
      </c>
      <c r="F3" s="16" t="s">
        <v>52</v>
      </c>
      <c r="G3" s="35" t="s">
        <v>56</v>
      </c>
      <c r="H3" s="35" t="s">
        <v>59</v>
      </c>
      <c r="I3" s="80" t="s">
        <v>60</v>
      </c>
      <c r="J3" s="80" t="s">
        <v>68</v>
      </c>
      <c r="K3" s="107" t="s">
        <v>102</v>
      </c>
    </row>
    <row r="4" spans="1:11" ht="24.75" customHeight="1" x14ac:dyDescent="0.15">
      <c r="A4" s="163" t="s">
        <v>28</v>
      </c>
      <c r="B4" s="163"/>
      <c r="C4" s="25"/>
      <c r="D4" s="63">
        <v>389618.15804208705</v>
      </c>
      <c r="E4" s="63">
        <v>356247.66716496984</v>
      </c>
      <c r="F4" s="63">
        <v>345284.85815247142</v>
      </c>
      <c r="G4" s="63">
        <v>363910.17485734605</v>
      </c>
      <c r="H4" s="63">
        <v>356825.19868948252</v>
      </c>
      <c r="I4" s="63">
        <v>346941.46680653875</v>
      </c>
      <c r="J4" s="63">
        <v>379704.11289558385</v>
      </c>
      <c r="K4" s="129">
        <v>367345.61278910952</v>
      </c>
    </row>
    <row r="5" spans="1:11" ht="24.75" customHeight="1" x14ac:dyDescent="0.15">
      <c r="A5" s="26"/>
      <c r="B5" s="164" t="s">
        <v>29</v>
      </c>
      <c r="C5" s="165"/>
      <c r="D5" s="63">
        <v>7327.3644666488826</v>
      </c>
      <c r="E5" s="63">
        <v>7311.2666777383247</v>
      </c>
      <c r="F5" s="63">
        <v>6999.872188731827</v>
      </c>
      <c r="G5" s="63">
        <v>7448.5838887520777</v>
      </c>
      <c r="H5" s="63">
        <v>7499.649084174187</v>
      </c>
      <c r="I5" s="63">
        <v>8091.2812216298653</v>
      </c>
      <c r="J5" s="63">
        <v>7486.4757221639538</v>
      </c>
      <c r="K5" s="130">
        <v>6149.757881063545</v>
      </c>
    </row>
    <row r="6" spans="1:11" ht="24.75" customHeight="1" x14ac:dyDescent="0.15">
      <c r="A6" s="26"/>
      <c r="B6" s="164" t="s">
        <v>30</v>
      </c>
      <c r="C6" s="165"/>
      <c r="D6" s="63">
        <v>5066.3639978268175</v>
      </c>
      <c r="E6" s="63">
        <v>3816.6129407137378</v>
      </c>
      <c r="F6" s="63">
        <v>2064.1278392459899</v>
      </c>
      <c r="G6" s="63">
        <v>2431.7992943679669</v>
      </c>
      <c r="H6" s="63">
        <v>2568.21400347593</v>
      </c>
      <c r="I6" s="63">
        <v>2376.1577987187434</v>
      </c>
      <c r="J6" s="63">
        <v>2476.2480206071591</v>
      </c>
      <c r="K6" s="131">
        <v>2686.3119762976912</v>
      </c>
    </row>
    <row r="7" spans="1:11" ht="24.75" customHeight="1" x14ac:dyDescent="0.15">
      <c r="A7" s="26"/>
      <c r="B7" s="164" t="s">
        <v>31</v>
      </c>
      <c r="C7" s="165"/>
      <c r="D7" s="63">
        <v>151802.31975549343</v>
      </c>
      <c r="E7" s="63">
        <v>118661.45554300165</v>
      </c>
      <c r="F7" s="63">
        <v>109117.72790048103</v>
      </c>
      <c r="G7" s="63">
        <v>131177.74219161351</v>
      </c>
      <c r="H7" s="63">
        <v>117174.53576058369</v>
      </c>
      <c r="I7" s="63">
        <v>117597.76073585071</v>
      </c>
      <c r="J7" s="63">
        <v>150897.12692491151</v>
      </c>
      <c r="K7" s="132">
        <v>140458.12002197743</v>
      </c>
    </row>
    <row r="8" spans="1:11" ht="24.75" customHeight="1" x14ac:dyDescent="0.15">
      <c r="A8" s="26"/>
      <c r="B8" s="164" t="s">
        <v>32</v>
      </c>
      <c r="C8" s="165"/>
      <c r="D8" s="63">
        <v>20701.101301765713</v>
      </c>
      <c r="E8" s="63">
        <v>26224.233217047375</v>
      </c>
      <c r="F8" s="63">
        <v>24874.013888373087</v>
      </c>
      <c r="G8" s="63">
        <v>20556.160537892298</v>
      </c>
      <c r="H8" s="63">
        <v>26902.585556930226</v>
      </c>
      <c r="I8" s="63">
        <v>19323.13583451902</v>
      </c>
      <c r="J8" s="63">
        <v>22082.044989555718</v>
      </c>
      <c r="K8" s="132">
        <v>20982.616930264667</v>
      </c>
    </row>
    <row r="9" spans="1:11" ht="24.75" customHeight="1" x14ac:dyDescent="0.15">
      <c r="A9" s="26"/>
      <c r="B9" s="166" t="s">
        <v>33</v>
      </c>
      <c r="C9" s="167"/>
      <c r="D9" s="63">
        <v>2891.3461535685678</v>
      </c>
      <c r="E9" s="63">
        <v>2704.3418724314492</v>
      </c>
      <c r="F9" s="63">
        <v>3621.8624386956076</v>
      </c>
      <c r="G9" s="63">
        <v>3577.2285225537476</v>
      </c>
      <c r="H9" s="63">
        <v>3108.4429627725099</v>
      </c>
      <c r="I9" s="63">
        <v>2842.1462210085206</v>
      </c>
      <c r="J9" s="63">
        <v>2628.4598150386478</v>
      </c>
      <c r="K9" s="132">
        <v>3174.012958726616</v>
      </c>
    </row>
    <row r="10" spans="1:11" ht="24.75" customHeight="1" x14ac:dyDescent="0.15">
      <c r="A10" s="26"/>
      <c r="B10" s="164" t="s">
        <v>34</v>
      </c>
      <c r="C10" s="165"/>
      <c r="D10" s="63">
        <v>29376.549649637083</v>
      </c>
      <c r="E10" s="63">
        <v>29183.959196325923</v>
      </c>
      <c r="F10" s="63">
        <v>30019.592051718602</v>
      </c>
      <c r="G10" s="63">
        <v>29955.329413685256</v>
      </c>
      <c r="H10" s="63">
        <v>32533.88634987154</v>
      </c>
      <c r="I10" s="63">
        <v>31465.928313328077</v>
      </c>
      <c r="J10" s="63">
        <v>31400.890792726546</v>
      </c>
      <c r="K10" s="132">
        <v>31415.839636114757</v>
      </c>
    </row>
    <row r="11" spans="1:11" ht="24.75" customHeight="1" x14ac:dyDescent="0.15">
      <c r="A11" s="26"/>
      <c r="B11" s="164" t="s">
        <v>35</v>
      </c>
      <c r="C11" s="165"/>
      <c r="D11" s="63">
        <v>11317.816046844937</v>
      </c>
      <c r="E11" s="63">
        <v>9188.2031296134119</v>
      </c>
      <c r="F11" s="63">
        <v>9304.5260919771099</v>
      </c>
      <c r="G11" s="63">
        <v>9196.9937374023502</v>
      </c>
      <c r="H11" s="63">
        <v>9550.4680448616473</v>
      </c>
      <c r="I11" s="63">
        <v>8535.9075154981274</v>
      </c>
      <c r="J11" s="63">
        <v>7898.3258626898896</v>
      </c>
      <c r="K11" s="132">
        <v>7458.4154739005717</v>
      </c>
    </row>
    <row r="12" spans="1:11" ht="24.75" customHeight="1" x14ac:dyDescent="0.15">
      <c r="A12" s="26"/>
      <c r="B12" s="164" t="s">
        <v>36</v>
      </c>
      <c r="C12" s="165"/>
      <c r="D12" s="63">
        <v>46232.706233638914</v>
      </c>
      <c r="E12" s="63">
        <v>47096.831292839779</v>
      </c>
      <c r="F12" s="63">
        <v>48287.157174744389</v>
      </c>
      <c r="G12" s="63">
        <v>48322.981854985112</v>
      </c>
      <c r="H12" s="63">
        <v>48397.806151162615</v>
      </c>
      <c r="I12" s="63">
        <v>48713.139111294113</v>
      </c>
      <c r="J12" s="63">
        <v>48574.585586774279</v>
      </c>
      <c r="K12" s="132">
        <v>48997.055702707781</v>
      </c>
    </row>
    <row r="13" spans="1:11" ht="24.75" customHeight="1" x14ac:dyDescent="0.15">
      <c r="A13" s="26"/>
      <c r="B13" s="164" t="s">
        <v>66</v>
      </c>
      <c r="C13" s="165"/>
      <c r="D13" s="63">
        <v>21215.95321443455</v>
      </c>
      <c r="E13" s="63">
        <v>20236.194514650932</v>
      </c>
      <c r="F13" s="63">
        <v>19166.770340258758</v>
      </c>
      <c r="G13" s="63">
        <v>19720.882432629242</v>
      </c>
      <c r="H13" s="63">
        <v>18881.631724413834</v>
      </c>
      <c r="I13" s="63">
        <v>18668.648280419948</v>
      </c>
      <c r="J13" s="63">
        <v>17470.938319444715</v>
      </c>
      <c r="K13" s="132">
        <v>18707.008018214859</v>
      </c>
    </row>
    <row r="14" spans="1:11" ht="24.75" customHeight="1" x14ac:dyDescent="0.15">
      <c r="A14" s="26"/>
      <c r="B14" s="164" t="s">
        <v>63</v>
      </c>
      <c r="C14" s="165"/>
      <c r="D14" s="63">
        <v>5020.4376432427453</v>
      </c>
      <c r="E14" s="63">
        <v>4869.6320555033717</v>
      </c>
      <c r="F14" s="63">
        <v>4716.2252259930701</v>
      </c>
      <c r="G14" s="63">
        <v>4403.2246671268858</v>
      </c>
      <c r="H14" s="63">
        <v>3934.5767755162487</v>
      </c>
      <c r="I14" s="63">
        <v>3476.3131705328019</v>
      </c>
      <c r="J14" s="63">
        <v>2880.6253761651938</v>
      </c>
      <c r="K14" s="132">
        <v>1871.7673604818815</v>
      </c>
    </row>
    <row r="15" spans="1:11" ht="24.75" customHeight="1" x14ac:dyDescent="0.15">
      <c r="A15" s="26"/>
      <c r="B15" s="164" t="s">
        <v>37</v>
      </c>
      <c r="C15" s="165"/>
      <c r="D15" s="63">
        <v>52852.193988757928</v>
      </c>
      <c r="E15" s="63">
        <v>52759.856806191732</v>
      </c>
      <c r="F15" s="63">
        <v>53948.148811709776</v>
      </c>
      <c r="G15" s="63">
        <v>53878.456816708516</v>
      </c>
      <c r="H15" s="63">
        <v>52649.563437772442</v>
      </c>
      <c r="I15" s="63">
        <v>52280.469925982179</v>
      </c>
      <c r="J15" s="63">
        <v>52376.81738956747</v>
      </c>
      <c r="K15" s="132">
        <v>51213.026790520067</v>
      </c>
    </row>
    <row r="16" spans="1:11" ht="24.75" customHeight="1" x14ac:dyDescent="0.15">
      <c r="A16" s="26"/>
      <c r="B16" s="169" t="s">
        <v>38</v>
      </c>
      <c r="C16" s="170"/>
      <c r="D16" s="63">
        <v>29587.793051172408</v>
      </c>
      <c r="E16" s="63">
        <v>27996.989894454317</v>
      </c>
      <c r="F16" s="63">
        <v>27752.675191667699</v>
      </c>
      <c r="G16" s="63">
        <v>26998.12382511043</v>
      </c>
      <c r="H16" s="63">
        <v>26781.043978315356</v>
      </c>
      <c r="I16" s="63">
        <v>26429.775164274171</v>
      </c>
      <c r="J16" s="63">
        <v>25709.733629350772</v>
      </c>
      <c r="K16" s="132">
        <v>26345.760775405313</v>
      </c>
    </row>
    <row r="17" spans="1:12" ht="24.75" customHeight="1" x14ac:dyDescent="0.15">
      <c r="A17" s="26"/>
      <c r="B17" s="169" t="s">
        <v>53</v>
      </c>
      <c r="C17" s="170"/>
      <c r="D17" s="63">
        <v>4832.652590509143</v>
      </c>
      <c r="E17" s="63">
        <v>4630.9142566431074</v>
      </c>
      <c r="F17" s="63">
        <v>4461.7080123785463</v>
      </c>
      <c r="G17" s="63">
        <v>4689.3866557983947</v>
      </c>
      <c r="H17" s="63">
        <v>4766.6374143180656</v>
      </c>
      <c r="I17" s="63">
        <v>5089.7301373172559</v>
      </c>
      <c r="J17" s="63">
        <v>5139.446648869507</v>
      </c>
      <c r="K17" s="132">
        <v>5010.4963496358314</v>
      </c>
    </row>
    <row r="18" spans="1:12" ht="24.75" customHeight="1" x14ac:dyDescent="0.15">
      <c r="A18" s="39"/>
      <c r="B18" s="171" t="s">
        <v>65</v>
      </c>
      <c r="C18" s="172"/>
      <c r="D18" s="64">
        <v>1393.5599485459388</v>
      </c>
      <c r="E18" s="64">
        <v>1567.1757678146823</v>
      </c>
      <c r="F18" s="64">
        <v>950.45099649595795</v>
      </c>
      <c r="G18" s="64">
        <v>1553.2810187202413</v>
      </c>
      <c r="H18" s="64">
        <v>2076.1574453141657</v>
      </c>
      <c r="I18" s="64">
        <v>2051.0733761651791</v>
      </c>
      <c r="J18" s="64">
        <v>2682.39381771849</v>
      </c>
      <c r="K18" s="133">
        <v>2875.4229137984803</v>
      </c>
    </row>
    <row r="19" spans="1:12" ht="13.5" customHeight="1" x14ac:dyDescent="0.15">
      <c r="A19" s="42" t="s">
        <v>82</v>
      </c>
      <c r="B19" s="24"/>
      <c r="C19" s="26"/>
      <c r="D19" s="26"/>
      <c r="E19" s="26"/>
      <c r="F19" s="26"/>
      <c r="G19" s="38"/>
      <c r="H19" s="38"/>
      <c r="I19" s="38"/>
      <c r="J19" s="38"/>
      <c r="K19" s="77"/>
    </row>
    <row r="20" spans="1:12" ht="15" customHeight="1" x14ac:dyDescent="0.15">
      <c r="A20" s="168" t="s">
        <v>86</v>
      </c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8"/>
    </row>
  </sheetData>
  <mergeCells count="18">
    <mergeCell ref="B10:C10"/>
    <mergeCell ref="B5:C5"/>
    <mergeCell ref="B6:C6"/>
    <mergeCell ref="B7:C7"/>
    <mergeCell ref="B14:C14"/>
    <mergeCell ref="A20:K20"/>
    <mergeCell ref="B16:C16"/>
    <mergeCell ref="B17:C17"/>
    <mergeCell ref="B18:C18"/>
    <mergeCell ref="B11:C11"/>
    <mergeCell ref="B12:C12"/>
    <mergeCell ref="B13:C13"/>
    <mergeCell ref="B15:C15"/>
    <mergeCell ref="A1:K1"/>
    <mergeCell ref="A3:C3"/>
    <mergeCell ref="A4:B4"/>
    <mergeCell ref="B8:C8"/>
    <mergeCell ref="B9:C9"/>
  </mergeCells>
  <phoneticPr fontId="2"/>
  <pageMargins left="0.75" right="0.78" top="0.52" bottom="0.47" header="0.2" footer="0.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8"/>
  <sheetViews>
    <sheetView view="pageBreakPreview" zoomScale="110" zoomScaleNormal="100" zoomScaleSheetLayoutView="110" workbookViewId="0">
      <selection activeCell="N12" sqref="N12"/>
    </sheetView>
  </sheetViews>
  <sheetFormatPr defaultRowHeight="12" x14ac:dyDescent="0.15"/>
  <cols>
    <col min="1" max="1" width="3.125" style="3" customWidth="1"/>
    <col min="2" max="2" width="6.875" style="3" customWidth="1"/>
    <col min="3" max="3" width="10.375" style="3" customWidth="1"/>
    <col min="4" max="10" width="8.5" style="3" customWidth="1"/>
    <col min="11" max="11" width="8.5" style="78" customWidth="1"/>
    <col min="12" max="16384" width="9" style="3"/>
  </cols>
  <sheetData>
    <row r="1" spans="1:11" ht="27" customHeight="1" x14ac:dyDescent="0.15">
      <c r="A1" s="160" t="s">
        <v>39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 ht="13.5" customHeight="1" x14ac:dyDescent="0.15">
      <c r="A2" s="17" t="s">
        <v>26</v>
      </c>
      <c r="B2" s="17"/>
      <c r="C2" s="17"/>
      <c r="D2" s="17"/>
      <c r="E2" s="17"/>
      <c r="F2" s="17"/>
      <c r="G2" s="33"/>
      <c r="H2" s="17"/>
      <c r="I2" s="70"/>
      <c r="J2" s="36"/>
      <c r="K2" s="36"/>
    </row>
    <row r="3" spans="1:11" ht="29.25" customHeight="1" x14ac:dyDescent="0.15">
      <c r="A3" s="173" t="s">
        <v>27</v>
      </c>
      <c r="B3" s="173"/>
      <c r="C3" s="154"/>
      <c r="D3" s="49" t="s">
        <v>64</v>
      </c>
      <c r="E3" s="49" t="s">
        <v>51</v>
      </c>
      <c r="F3" s="16" t="s">
        <v>52</v>
      </c>
      <c r="G3" s="35" t="s">
        <v>56</v>
      </c>
      <c r="H3" s="35" t="s">
        <v>59</v>
      </c>
      <c r="I3" s="80" t="s">
        <v>60</v>
      </c>
      <c r="J3" s="80" t="s">
        <v>68</v>
      </c>
      <c r="K3" s="107" t="s">
        <v>102</v>
      </c>
    </row>
    <row r="4" spans="1:11" ht="29.25" customHeight="1" x14ac:dyDescent="0.15">
      <c r="A4" s="163" t="s">
        <v>40</v>
      </c>
      <c r="B4" s="163"/>
      <c r="C4" s="25"/>
      <c r="D4" s="48">
        <v>318941.17033063748</v>
      </c>
      <c r="E4" s="48">
        <v>282889.49379536347</v>
      </c>
      <c r="F4" s="48">
        <v>283174.75430018554</v>
      </c>
      <c r="G4" s="48">
        <v>299003.02632568666</v>
      </c>
      <c r="H4" s="50">
        <v>293495.26745956589</v>
      </c>
      <c r="I4" s="81">
        <v>295745.29923544906</v>
      </c>
      <c r="J4" s="81">
        <v>317789.40179989894</v>
      </c>
      <c r="K4" s="125">
        <v>306407.86878972454</v>
      </c>
    </row>
    <row r="5" spans="1:11" ht="29.25" customHeight="1" x14ac:dyDescent="0.15">
      <c r="A5" s="122">
        <v>1</v>
      </c>
      <c r="B5" s="174" t="s">
        <v>41</v>
      </c>
      <c r="C5" s="175"/>
      <c r="D5" s="48">
        <v>205816.05862876188</v>
      </c>
      <c r="E5" s="48">
        <v>200710.51415730038</v>
      </c>
      <c r="F5" s="48">
        <v>193946.36406979163</v>
      </c>
      <c r="G5" s="48">
        <v>196554.67012063661</v>
      </c>
      <c r="H5" s="51">
        <v>196838.15052138534</v>
      </c>
      <c r="I5" s="48">
        <v>201801.90598898308</v>
      </c>
      <c r="J5" s="48">
        <v>208171.37837098655</v>
      </c>
      <c r="K5" s="126">
        <v>208333.30008343153</v>
      </c>
    </row>
    <row r="6" spans="1:11" ht="29.25" customHeight="1" x14ac:dyDescent="0.15">
      <c r="A6" s="122">
        <v>2</v>
      </c>
      <c r="B6" s="176" t="s">
        <v>42</v>
      </c>
      <c r="C6" s="177"/>
      <c r="D6" s="48">
        <v>19638.18856215612</v>
      </c>
      <c r="E6" s="48">
        <v>15751.965392763792</v>
      </c>
      <c r="F6" s="48">
        <v>15435.200692620692</v>
      </c>
      <c r="G6" s="48">
        <v>15312.424120012045</v>
      </c>
      <c r="H6" s="51">
        <v>14858.319321836319</v>
      </c>
      <c r="I6" s="48">
        <v>14447.148259555928</v>
      </c>
      <c r="J6" s="48">
        <v>15813.972809707888</v>
      </c>
      <c r="K6" s="126">
        <v>15620.076239642574</v>
      </c>
    </row>
    <row r="7" spans="1:11" ht="29.25" customHeight="1" x14ac:dyDescent="0.15">
      <c r="A7" s="122"/>
      <c r="B7" s="174" t="s">
        <v>43</v>
      </c>
      <c r="C7" s="175"/>
      <c r="D7" s="48">
        <v>-2136.1421204091248</v>
      </c>
      <c r="E7" s="48">
        <v>-2673.5249744931784</v>
      </c>
      <c r="F7" s="48">
        <v>-3008.5608271374654</v>
      </c>
      <c r="G7" s="48">
        <v>-3208.2681330080436</v>
      </c>
      <c r="H7" s="51">
        <v>-3552.3377277594745</v>
      </c>
      <c r="I7" s="48">
        <v>-3649.1226186563417</v>
      </c>
      <c r="J7" s="48">
        <v>-3524.24033495394</v>
      </c>
      <c r="K7" s="127">
        <v>-3502.0682822389704</v>
      </c>
    </row>
    <row r="8" spans="1:11" ht="29.25" customHeight="1" x14ac:dyDescent="0.15">
      <c r="A8" s="122"/>
      <c r="B8" s="174" t="s">
        <v>44</v>
      </c>
      <c r="C8" s="175"/>
      <c r="D8" s="48">
        <v>21582.607316633097</v>
      </c>
      <c r="E8" s="48">
        <v>18248.329694623793</v>
      </c>
      <c r="F8" s="48">
        <v>18249.858779887032</v>
      </c>
      <c r="G8" s="48">
        <v>18318.169951225322</v>
      </c>
      <c r="H8" s="51">
        <v>18280.293722308088</v>
      </c>
      <c r="I8" s="48">
        <v>17966.3246561696</v>
      </c>
      <c r="J8" s="48">
        <v>19205.222364085152</v>
      </c>
      <c r="K8" s="126">
        <v>18978.695398319527</v>
      </c>
    </row>
    <row r="9" spans="1:11" ht="29.25" customHeight="1" x14ac:dyDescent="0.15">
      <c r="A9" s="122"/>
      <c r="B9" s="178" t="s">
        <v>45</v>
      </c>
      <c r="C9" s="179"/>
      <c r="D9" s="48">
        <v>191.72336593214646</v>
      </c>
      <c r="E9" s="48">
        <v>177.16067263317581</v>
      </c>
      <c r="F9" s="48">
        <v>193.90273987112209</v>
      </c>
      <c r="G9" s="48">
        <v>202.52230179476322</v>
      </c>
      <c r="H9" s="51">
        <v>130.36332728770432</v>
      </c>
      <c r="I9" s="48">
        <v>129.94622204267029</v>
      </c>
      <c r="J9" s="48">
        <v>132.99078057667211</v>
      </c>
      <c r="K9" s="126">
        <v>143.44912356201684</v>
      </c>
    </row>
    <row r="10" spans="1:11" ht="29.25" customHeight="1" x14ac:dyDescent="0.15">
      <c r="A10" s="122">
        <v>3</v>
      </c>
      <c r="B10" s="174" t="s">
        <v>54</v>
      </c>
      <c r="C10" s="175"/>
      <c r="D10" s="48">
        <v>93486.923139719525</v>
      </c>
      <c r="E10" s="48">
        <v>66427.014245299273</v>
      </c>
      <c r="F10" s="48">
        <v>73793.189537773214</v>
      </c>
      <c r="G10" s="48">
        <v>87135.932085037988</v>
      </c>
      <c r="H10" s="51">
        <v>81798.797616344265</v>
      </c>
      <c r="I10" s="48">
        <v>79496.244986910038</v>
      </c>
      <c r="J10" s="48">
        <v>93804.05061920447</v>
      </c>
      <c r="K10" s="126">
        <v>82454.492466650452</v>
      </c>
    </row>
    <row r="11" spans="1:11" ht="29.25" customHeight="1" x14ac:dyDescent="0.15">
      <c r="A11" s="122"/>
      <c r="B11" s="180" t="s">
        <v>46</v>
      </c>
      <c r="C11" s="181"/>
      <c r="D11" s="48">
        <v>56672.35203371854</v>
      </c>
      <c r="E11" s="48">
        <v>42210.590365629112</v>
      </c>
      <c r="F11" s="48">
        <v>43376.509988576647</v>
      </c>
      <c r="G11" s="48">
        <v>54390.51317996352</v>
      </c>
      <c r="H11" s="51">
        <v>48203.347964624038</v>
      </c>
      <c r="I11" s="48">
        <v>41659.607151954951</v>
      </c>
      <c r="J11" s="48">
        <v>56921.936197349853</v>
      </c>
      <c r="K11" s="126">
        <v>47641.895491071475</v>
      </c>
    </row>
    <row r="12" spans="1:11" ht="29.25" customHeight="1" x14ac:dyDescent="0.15">
      <c r="A12" s="122"/>
      <c r="B12" s="180" t="s">
        <v>47</v>
      </c>
      <c r="C12" s="181"/>
      <c r="D12" s="48">
        <v>6169.0001135946495</v>
      </c>
      <c r="E12" s="48">
        <v>-5765.0945536051313</v>
      </c>
      <c r="F12" s="48">
        <v>-273.50035932011747</v>
      </c>
      <c r="G12" s="48">
        <v>542.53261606340448</v>
      </c>
      <c r="H12" s="51">
        <v>1273.3911365740689</v>
      </c>
      <c r="I12" s="48">
        <v>4311.0771515037168</v>
      </c>
      <c r="J12" s="48">
        <v>3473.4256442977676</v>
      </c>
      <c r="K12" s="126">
        <v>3802.8669975007842</v>
      </c>
    </row>
    <row r="13" spans="1:11" ht="29.25" customHeight="1" x14ac:dyDescent="0.15">
      <c r="A13" s="39"/>
      <c r="B13" s="182" t="s">
        <v>48</v>
      </c>
      <c r="C13" s="183"/>
      <c r="D13" s="85">
        <v>30645.570992406327</v>
      </c>
      <c r="E13" s="85">
        <v>29981.518433275287</v>
      </c>
      <c r="F13" s="85">
        <v>30690.179908516686</v>
      </c>
      <c r="G13" s="85">
        <v>32202.886289011069</v>
      </c>
      <c r="H13" s="86">
        <v>32322.058515146156</v>
      </c>
      <c r="I13" s="85">
        <v>33525.560683451367</v>
      </c>
      <c r="J13" s="85">
        <v>33408.688777556854</v>
      </c>
      <c r="K13" s="128">
        <v>31009.72997807819</v>
      </c>
    </row>
    <row r="14" spans="1:11" ht="3" customHeight="1" x14ac:dyDescent="0.15">
      <c r="A14" s="87"/>
      <c r="B14" s="88"/>
      <c r="C14" s="89"/>
      <c r="D14" s="90"/>
      <c r="E14" s="90"/>
      <c r="F14" s="90"/>
      <c r="G14" s="90"/>
      <c r="H14" s="90"/>
      <c r="I14" s="90"/>
      <c r="J14" s="90"/>
      <c r="K14" s="108"/>
    </row>
    <row r="15" spans="1:11" ht="28.5" customHeight="1" x14ac:dyDescent="0.15">
      <c r="A15" s="136" t="s">
        <v>83</v>
      </c>
      <c r="B15" s="136"/>
      <c r="C15" s="137"/>
      <c r="D15" s="184">
        <v>3076.2666171283927</v>
      </c>
      <c r="E15" s="186">
        <v>2739.1070101605715</v>
      </c>
      <c r="F15" s="186">
        <v>2750.3375514781037</v>
      </c>
      <c r="G15" s="186">
        <v>2921.434970157567</v>
      </c>
      <c r="H15" s="186">
        <v>2883.5958328132551</v>
      </c>
      <c r="I15" s="186">
        <v>2925.8827178291144</v>
      </c>
      <c r="J15" s="190">
        <v>3166.2107005140924</v>
      </c>
      <c r="K15" s="188">
        <v>3079.9094223280117</v>
      </c>
    </row>
    <row r="16" spans="1:11" ht="4.5" customHeight="1" x14ac:dyDescent="0.15">
      <c r="A16" s="83"/>
      <c r="B16" s="83"/>
      <c r="C16" s="84"/>
      <c r="D16" s="185"/>
      <c r="E16" s="187"/>
      <c r="F16" s="187"/>
      <c r="G16" s="187"/>
      <c r="H16" s="187"/>
      <c r="I16" s="187"/>
      <c r="J16" s="187"/>
      <c r="K16" s="189"/>
    </row>
    <row r="17" spans="1:11" ht="15.75" customHeight="1" x14ac:dyDescent="0.15">
      <c r="A17" s="42" t="s">
        <v>82</v>
      </c>
      <c r="B17" s="24"/>
      <c r="C17" s="134"/>
      <c r="D17" s="134"/>
      <c r="E17" s="134"/>
      <c r="F17" s="40"/>
      <c r="G17" s="40"/>
      <c r="H17" s="40"/>
      <c r="I17" s="40"/>
      <c r="J17" s="41"/>
      <c r="K17" s="41"/>
    </row>
    <row r="18" spans="1:11" ht="18.75" customHeight="1" x14ac:dyDescent="0.15">
      <c r="A18" s="79" t="s">
        <v>86</v>
      </c>
      <c r="B18" s="18"/>
      <c r="C18" s="18"/>
      <c r="D18" s="18"/>
      <c r="E18" s="18"/>
      <c r="F18" s="18"/>
      <c r="G18" s="18"/>
      <c r="H18" s="82"/>
      <c r="I18" s="38"/>
      <c r="J18" s="31"/>
      <c r="K18" s="31"/>
    </row>
  </sheetData>
  <mergeCells count="21">
    <mergeCell ref="H15:H16"/>
    <mergeCell ref="I15:I16"/>
    <mergeCell ref="J15:J16"/>
    <mergeCell ref="K15:K16"/>
    <mergeCell ref="B13:C13"/>
    <mergeCell ref="A15:C15"/>
    <mergeCell ref="D15:D16"/>
    <mergeCell ref="E15:E16"/>
    <mergeCell ref="F15:F16"/>
    <mergeCell ref="G15:G16"/>
    <mergeCell ref="B7:C7"/>
    <mergeCell ref="B8:C8"/>
    <mergeCell ref="B9:C9"/>
    <mergeCell ref="B10:C10"/>
    <mergeCell ref="B11:C11"/>
    <mergeCell ref="B12:C12"/>
    <mergeCell ref="A1:K1"/>
    <mergeCell ref="A3:C3"/>
    <mergeCell ref="A4:B4"/>
    <mergeCell ref="B5:C5"/>
    <mergeCell ref="B6:C6"/>
  </mergeCells>
  <phoneticPr fontId="2"/>
  <pageMargins left="0.75" right="0.78" top="0.52" bottom="0.47" header="0.2" footer="0.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13 市民生活</vt:lpstr>
      <vt:lpstr>25表 市内総生産と一人あたり市民所得の推移</vt:lpstr>
      <vt:lpstr>13‐1 酒類販売状況</vt:lpstr>
      <vt:lpstr>13‐2 公設地方卸売市場取扱状況</vt:lpstr>
      <vt:lpstr>13‐3  経済活動別市内総生産の推移</vt:lpstr>
      <vt:lpstr>13-4  市民所得（分配）の推移</vt:lpstr>
      <vt:lpstr>'13 市民生活'!Print_Area</vt:lpstr>
      <vt:lpstr>'13‐1 酒類販売状況'!Print_Area</vt:lpstr>
      <vt:lpstr>'13‐3  経済活動別市内総生産の推移'!Print_Area</vt:lpstr>
      <vt:lpstr>'13-4  市民所得（分配）の推移'!Print_Area</vt:lpstr>
      <vt:lpstr>'25表 市内総生産と一人あたり市民所得の推移'!Print_Area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鈴木　希</cp:lastModifiedBy>
  <cp:lastPrinted>2018-03-02T10:03:46Z</cp:lastPrinted>
  <dcterms:created xsi:type="dcterms:W3CDTF">1997-01-08T22:48:59Z</dcterms:created>
  <dcterms:modified xsi:type="dcterms:W3CDTF">2018-05-15T04:30:07Z</dcterms:modified>
</cp:coreProperties>
</file>