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05fileserver\30年度\10総務部\02企画課\Ｃ 統計\業務\３　市政統計\01　鹿沼市統計書\H30版統計書  作成\平成30年版鹿沼市統計書(校正終了ページ組）\"/>
    </mc:Choice>
  </mc:AlternateContent>
  <bookViews>
    <workbookView xWindow="-1065" yWindow="990" windowWidth="19440" windowHeight="7995" tabRatio="860" activeTab="2"/>
  </bookViews>
  <sheets>
    <sheet name="13 市民生活" sheetId="21" r:id="rId1"/>
    <sheet name="25表 市内総生産と一人あたり市民所得の推移" sheetId="24" r:id="rId2"/>
    <sheet name="13‐1 酒類販売状況" sheetId="13" r:id="rId3"/>
    <sheet name="13‐2 公設地方卸売市場取扱状況" sheetId="18" r:id="rId4"/>
    <sheet name="13‐3、13-4" sheetId="16" r:id="rId5"/>
  </sheets>
  <definedNames>
    <definedName name="_xlnm.Print_Area" localSheetId="0">'13 市民生活'!$A$1:$G$34</definedName>
    <definedName name="_xlnm.Print_Area" localSheetId="2">'13‐1 酒類販売状況'!$A$1:$K$21</definedName>
    <definedName name="_xlnm.Print_Area" localSheetId="4">'13‐3、13-4'!$A$1:$K$40</definedName>
    <definedName name="_xlnm.Print_Area" localSheetId="1">'25表 市内総生産と一人あたり市民所得の推移'!$A$1:$I$33</definedName>
  </definedNames>
  <calcPr calcId="162913"/>
</workbook>
</file>

<file path=xl/calcChain.xml><?xml version="1.0" encoding="utf-8"?>
<calcChain xmlns="http://schemas.openxmlformats.org/spreadsheetml/2006/main">
  <c r="K7" i="13" l="1"/>
  <c r="K8" i="13"/>
  <c r="K9" i="13"/>
  <c r="K10" i="13"/>
  <c r="K11" i="13"/>
  <c r="K12" i="13"/>
  <c r="K13" i="13"/>
  <c r="K14" i="13"/>
  <c r="K15" i="13"/>
  <c r="K16" i="13"/>
  <c r="K17" i="13"/>
  <c r="K18" i="13"/>
  <c r="K6" i="13"/>
  <c r="R10" i="18" l="1"/>
  <c r="Q10" i="18"/>
  <c r="P10" i="18"/>
  <c r="O10" i="18"/>
  <c r="N10" i="18"/>
  <c r="M10" i="18"/>
  <c r="I10" i="18"/>
  <c r="H10" i="18"/>
  <c r="G10" i="18"/>
  <c r="F10" i="18"/>
  <c r="E10" i="18"/>
  <c r="D10" i="18"/>
  <c r="L22" i="18" l="1"/>
  <c r="K22" i="18"/>
  <c r="L21" i="18"/>
  <c r="K21" i="18"/>
  <c r="L20" i="18"/>
  <c r="K20" i="18"/>
  <c r="L19" i="18"/>
  <c r="K19" i="18"/>
  <c r="L18" i="18"/>
  <c r="K18" i="18"/>
  <c r="L17" i="18"/>
  <c r="K17" i="18"/>
  <c r="L16" i="18"/>
  <c r="K16" i="18"/>
  <c r="L15" i="18"/>
  <c r="K15" i="18"/>
  <c r="L14" i="18"/>
  <c r="K14" i="18"/>
  <c r="L13" i="18"/>
  <c r="K13" i="18"/>
  <c r="L12" i="18"/>
  <c r="K12" i="18"/>
  <c r="L11" i="18"/>
  <c r="K11" i="18"/>
  <c r="C22" i="18"/>
  <c r="B22" i="18"/>
  <c r="C21" i="18"/>
  <c r="B21" i="18"/>
  <c r="C20" i="18"/>
  <c r="B20" i="18"/>
  <c r="C19" i="18"/>
  <c r="B19" i="18"/>
  <c r="C18" i="18"/>
  <c r="B18" i="18"/>
  <c r="C17" i="18"/>
  <c r="B17" i="18"/>
  <c r="C16" i="18"/>
  <c r="B16" i="18"/>
  <c r="C15" i="18"/>
  <c r="B15" i="18"/>
  <c r="C14" i="18"/>
  <c r="B14" i="18"/>
  <c r="C13" i="18"/>
  <c r="B13" i="18"/>
  <c r="C12" i="18"/>
  <c r="B12" i="18"/>
  <c r="C11" i="18"/>
  <c r="B11" i="18"/>
  <c r="L10" i="18" l="1"/>
  <c r="K10" i="18"/>
  <c r="C10" i="18"/>
  <c r="B10" i="18"/>
  <c r="E6" i="13"/>
  <c r="E7" i="13"/>
  <c r="E8" i="13"/>
  <c r="E9" i="13"/>
  <c r="E10" i="13"/>
  <c r="E11" i="13"/>
  <c r="E12" i="13"/>
  <c r="E13" i="13"/>
  <c r="E14" i="13"/>
  <c r="E15" i="13"/>
  <c r="E16" i="13"/>
  <c r="E17" i="13"/>
  <c r="E18" i="13"/>
  <c r="G15" i="13" l="1"/>
  <c r="G6" i="13"/>
  <c r="G7" i="13"/>
  <c r="G8" i="13"/>
  <c r="G9" i="13"/>
  <c r="G10" i="13"/>
  <c r="G11" i="13"/>
  <c r="G12" i="13"/>
  <c r="G13" i="13"/>
  <c r="G14" i="13"/>
  <c r="G16" i="13"/>
  <c r="G17" i="13"/>
  <c r="G18" i="13"/>
</calcChain>
</file>

<file path=xl/sharedStrings.xml><?xml version="1.0" encoding="utf-8"?>
<sst xmlns="http://schemas.openxmlformats.org/spreadsheetml/2006/main" count="141" uniqueCount="114">
  <si>
    <t>(単位 ： ｔ ： 千円）</t>
  </si>
  <si>
    <t>(各年度 (月） 末現在）</t>
  </si>
  <si>
    <t>加工品</t>
  </si>
  <si>
    <t>冷凍魚</t>
  </si>
  <si>
    <t>塩干加工品</t>
  </si>
  <si>
    <t>みりん</t>
    <phoneticPr fontId="2"/>
  </si>
  <si>
    <t>ビール</t>
    <phoneticPr fontId="2"/>
  </si>
  <si>
    <t>13-1　　　酒　類　販　売　状　況</t>
    <rPh sb="7" eb="8">
      <t>サケ</t>
    </rPh>
    <rPh sb="9" eb="10">
      <t>ルイ</t>
    </rPh>
    <rPh sb="11" eb="14">
      <t>ハンバイ</t>
    </rPh>
    <rPh sb="15" eb="18">
      <t>ジョウキョウ</t>
    </rPh>
    <phoneticPr fontId="2"/>
  </si>
  <si>
    <t xml:space="preserve"> （１） 青果物</t>
    <rPh sb="5" eb="8">
      <t>セイカブツ</t>
    </rPh>
    <phoneticPr fontId="2"/>
  </si>
  <si>
    <t xml:space="preserve"> （２） 水産物</t>
    <rPh sb="5" eb="8">
      <t>スイサンブツ</t>
    </rPh>
    <phoneticPr fontId="2"/>
  </si>
  <si>
    <t>（各年度）</t>
    <rPh sb="1" eb="4">
      <t>カクネンド</t>
    </rPh>
    <phoneticPr fontId="2"/>
  </si>
  <si>
    <t xml:space="preserve">年度
</t>
    <rPh sb="0" eb="2">
      <t>ネンド</t>
    </rPh>
    <phoneticPr fontId="2"/>
  </si>
  <si>
    <t>合計</t>
    <rPh sb="0" eb="2">
      <t>ゴウケイ</t>
    </rPh>
    <phoneticPr fontId="2"/>
  </si>
  <si>
    <t>清酒</t>
    <rPh sb="0" eb="2">
      <t>セイシュ</t>
    </rPh>
    <phoneticPr fontId="2"/>
  </si>
  <si>
    <t>合成清酒</t>
    <rPh sb="0" eb="2">
      <t>ゴウセイ</t>
    </rPh>
    <rPh sb="2" eb="4">
      <t>セイシュ</t>
    </rPh>
    <phoneticPr fontId="2"/>
  </si>
  <si>
    <t>焼酎</t>
    <rPh sb="0" eb="2">
      <t>ショウチュウ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</si>
  <si>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</si>
  <si>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</si>
  <si>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ウイスキー</t>
    <phoneticPr fontId="2"/>
  </si>
  <si>
    <t>ブランデー</t>
    <phoneticPr fontId="2"/>
  </si>
  <si>
    <t>発泡酒</t>
    <rPh sb="0" eb="3">
      <t>ハッポウシュ</t>
    </rPh>
    <phoneticPr fontId="2"/>
  </si>
  <si>
    <t>（単位：ｋｌ）</t>
    <rPh sb="1" eb="3">
      <t>タンイ</t>
    </rPh>
    <phoneticPr fontId="2"/>
  </si>
  <si>
    <t>スピリッツ</t>
    <phoneticPr fontId="2"/>
  </si>
  <si>
    <t>リキュール</t>
    <phoneticPr fontId="2"/>
  </si>
  <si>
    <t>その他の醸造酒</t>
    <rPh sb="2" eb="3">
      <t>タ</t>
    </rPh>
    <rPh sb="4" eb="6">
      <t>ジョウゾウ</t>
    </rPh>
    <rPh sb="6" eb="7">
      <t>サケ</t>
    </rPh>
    <phoneticPr fontId="2"/>
  </si>
  <si>
    <t>13-3　　　経済活動別市内総生産の推移　</t>
    <rPh sb="7" eb="9">
      <t>ケイザイ</t>
    </rPh>
    <rPh sb="9" eb="11">
      <t>カツドウ</t>
    </rPh>
    <rPh sb="11" eb="12">
      <t>ベツ</t>
    </rPh>
    <rPh sb="12" eb="14">
      <t>シナイ</t>
    </rPh>
    <rPh sb="14" eb="17">
      <t>ソウセイサン</t>
    </rPh>
    <rPh sb="18" eb="20">
      <t>スイイ</t>
    </rPh>
    <phoneticPr fontId="2"/>
  </si>
  <si>
    <t>（単位：百万円）</t>
    <rPh sb="1" eb="3">
      <t>タンイ</t>
    </rPh>
    <rPh sb="4" eb="7">
      <t>ヒャクマンエン</t>
    </rPh>
    <phoneticPr fontId="2"/>
  </si>
  <si>
    <t>項目</t>
    <rPh sb="0" eb="2">
      <t>コウモク</t>
    </rPh>
    <phoneticPr fontId="2"/>
  </si>
  <si>
    <t>13-4　　　市民所得（分配）の推移　</t>
    <rPh sb="7" eb="9">
      <t>シミン</t>
    </rPh>
    <rPh sb="9" eb="11">
      <t>ショトク</t>
    </rPh>
    <rPh sb="12" eb="14">
      <t>ブンパイ</t>
    </rPh>
    <rPh sb="16" eb="18">
      <t>スイイ</t>
    </rPh>
    <phoneticPr fontId="2"/>
  </si>
  <si>
    <t>市民所得</t>
    <rPh sb="0" eb="2">
      <t>シミン</t>
    </rPh>
    <rPh sb="2" eb="4">
      <t>ショトク</t>
    </rPh>
    <phoneticPr fontId="2"/>
  </si>
  <si>
    <t>雇用者報酬</t>
    <rPh sb="0" eb="3">
      <t>コヨウシャ</t>
    </rPh>
    <rPh sb="3" eb="5">
      <t>ホウシュウ</t>
    </rPh>
    <phoneticPr fontId="2"/>
  </si>
  <si>
    <t>財産所得（非企業部門）</t>
    <rPh sb="0" eb="2">
      <t>ザイサン</t>
    </rPh>
    <rPh sb="2" eb="4">
      <t>ショトク</t>
    </rPh>
    <rPh sb="5" eb="6">
      <t>ヒ</t>
    </rPh>
    <rPh sb="6" eb="8">
      <t>キギョウ</t>
    </rPh>
    <rPh sb="8" eb="10">
      <t>ブモン</t>
    </rPh>
    <phoneticPr fontId="2"/>
  </si>
  <si>
    <t>(1)一般政府</t>
    <rPh sb="3" eb="5">
      <t>イッパン</t>
    </rPh>
    <rPh sb="5" eb="7">
      <t>セイフ</t>
    </rPh>
    <phoneticPr fontId="2"/>
  </si>
  <si>
    <t>(2)家計</t>
    <rPh sb="3" eb="5">
      <t>カケイ</t>
    </rPh>
    <phoneticPr fontId="2"/>
  </si>
  <si>
    <t>(3)対家計民間非営利団体</t>
    <rPh sb="3" eb="4">
      <t>タイ</t>
    </rPh>
    <rPh sb="4" eb="6">
      <t>カケイ</t>
    </rPh>
    <rPh sb="6" eb="8">
      <t>ミンカン</t>
    </rPh>
    <rPh sb="8" eb="11">
      <t>ヒエイリ</t>
    </rPh>
    <rPh sb="11" eb="13">
      <t>ダンタイ</t>
    </rPh>
    <phoneticPr fontId="2"/>
  </si>
  <si>
    <t>(1)民間法人企業</t>
    <rPh sb="3" eb="5">
      <t>ミンカン</t>
    </rPh>
    <rPh sb="5" eb="7">
      <t>ホウジン</t>
    </rPh>
    <rPh sb="7" eb="9">
      <t>キギョウ</t>
    </rPh>
    <phoneticPr fontId="2"/>
  </si>
  <si>
    <t>(2)公的企業</t>
    <rPh sb="3" eb="5">
      <t>コウテキ</t>
    </rPh>
    <rPh sb="5" eb="7">
      <t>キギョウ</t>
    </rPh>
    <phoneticPr fontId="2"/>
  </si>
  <si>
    <t>(3)個人企業</t>
    <rPh sb="3" eb="5">
      <t>コジン</t>
    </rPh>
    <rPh sb="5" eb="7">
      <t>キギョウ</t>
    </rPh>
    <phoneticPr fontId="2"/>
  </si>
  <si>
    <t>構 成 比
（  ％  ）</t>
    <rPh sb="0" eb="1">
      <t>カマエ</t>
    </rPh>
    <rPh sb="2" eb="3">
      <t>シゲル</t>
    </rPh>
    <rPh sb="4" eb="5">
      <t>ヒ</t>
    </rPh>
    <phoneticPr fontId="2"/>
  </si>
  <si>
    <t>数 　量</t>
    <rPh sb="0" eb="1">
      <t>スウ</t>
    </rPh>
    <rPh sb="3" eb="4">
      <t>リョウ</t>
    </rPh>
    <phoneticPr fontId="2"/>
  </si>
  <si>
    <t>20年度
（2008）</t>
    <rPh sb="2" eb="3">
      <t>ネン</t>
    </rPh>
    <rPh sb="3" eb="4">
      <t>ド</t>
    </rPh>
    <phoneticPr fontId="2"/>
  </si>
  <si>
    <t>21年度
（2009）</t>
    <rPh sb="2" eb="4">
      <t>ネンド</t>
    </rPh>
    <phoneticPr fontId="2"/>
  </si>
  <si>
    <t>企業所得（配当控除後）</t>
    <rPh sb="0" eb="2">
      <t>キギョウ</t>
    </rPh>
    <rPh sb="2" eb="4">
      <t>ショトク</t>
    </rPh>
    <rPh sb="5" eb="7">
      <t>ハイトウ</t>
    </rPh>
    <rPh sb="7" eb="9">
      <t>コウジョ</t>
    </rPh>
    <rPh sb="9" eb="10">
      <t>ゴ</t>
    </rPh>
    <phoneticPr fontId="2"/>
  </si>
  <si>
    <t>22年度
（2010）</t>
    <rPh sb="2" eb="4">
      <t>ネンド</t>
    </rPh>
    <phoneticPr fontId="2"/>
  </si>
  <si>
    <t>　　　　　   　  級別
 種 類</t>
    <rPh sb="11" eb="13">
      <t>キュウベツ</t>
    </rPh>
    <rPh sb="16" eb="17">
      <t>タネ</t>
    </rPh>
    <rPh sb="18" eb="19">
      <t>タグイ</t>
    </rPh>
    <phoneticPr fontId="2"/>
  </si>
  <si>
    <t>平成24年度</t>
    <rPh sb="0" eb="2">
      <t>ヘイセイ</t>
    </rPh>
    <rPh sb="4" eb="6">
      <t>ネンド</t>
    </rPh>
    <phoneticPr fontId="2"/>
  </si>
  <si>
    <t>23年度
（2011）</t>
    <rPh sb="2" eb="4">
      <t>ネンド</t>
    </rPh>
    <phoneticPr fontId="2"/>
  </si>
  <si>
    <t>24年度
（2012）</t>
    <rPh sb="2" eb="4">
      <t>ネンド</t>
    </rPh>
    <phoneticPr fontId="2"/>
  </si>
  <si>
    <r>
      <t>　</t>
    </r>
    <r>
      <rPr>
        <b/>
        <sz val="24"/>
        <rFont val="Century"/>
        <family val="1"/>
      </rPr>
      <t>1</t>
    </r>
    <r>
      <rPr>
        <b/>
        <sz val="24"/>
        <rFont val="ＭＳ Ｐ明朝"/>
        <family val="1"/>
        <charset val="128"/>
      </rPr>
      <t>３　市民生活</t>
    </r>
    <r>
      <rPr>
        <sz val="24"/>
        <rFont val="Century"/>
        <family val="1"/>
      </rPr>
      <t xml:space="preserve"> </t>
    </r>
    <rPh sb="4" eb="6">
      <t>シミン</t>
    </rPh>
    <rPh sb="6" eb="8">
      <t>セイカツ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</si>
  <si>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</si>
  <si>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</si>
  <si>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25年度
（2013）</t>
    <rPh sb="2" eb="4">
      <t>ネンド</t>
    </rPh>
    <phoneticPr fontId="2"/>
  </si>
  <si>
    <t>13-2　　　公　　設　　地　　方　　卸　　売　</t>
    <phoneticPr fontId="2"/>
  </si>
  <si>
    <t>　市　　場　　取　　扱　　状　　況</t>
    <phoneticPr fontId="2"/>
  </si>
  <si>
    <t>年　　度</t>
    <phoneticPr fontId="2"/>
  </si>
  <si>
    <t>総　　数</t>
    <phoneticPr fontId="2"/>
  </si>
  <si>
    <t>総　　額</t>
    <phoneticPr fontId="2"/>
  </si>
  <si>
    <t>野　　菜</t>
    <phoneticPr fontId="2"/>
  </si>
  <si>
    <t>果　　実</t>
    <phoneticPr fontId="2"/>
  </si>
  <si>
    <t>鮮　　魚</t>
    <phoneticPr fontId="2"/>
  </si>
  <si>
    <t>数　量</t>
    <phoneticPr fontId="2"/>
  </si>
  <si>
    <t>金　額</t>
    <phoneticPr fontId="2"/>
  </si>
  <si>
    <t>(注1） 鹿沼税務署管内（鹿沼市及び日光市）の数値</t>
    <rPh sb="1" eb="2">
      <t>チュウ</t>
    </rPh>
    <rPh sb="5" eb="7">
      <t>カヌマ</t>
    </rPh>
    <rPh sb="7" eb="10">
      <t>ゼイムショ</t>
    </rPh>
    <rPh sb="10" eb="12">
      <t>カンナイ</t>
    </rPh>
    <rPh sb="13" eb="16">
      <t>カヌマシ</t>
    </rPh>
    <rPh sb="16" eb="17">
      <t>オヨ</t>
    </rPh>
    <rPh sb="18" eb="21">
      <t>ニッコウシ</t>
    </rPh>
    <rPh sb="23" eb="25">
      <t>スウチ</t>
    </rPh>
    <phoneticPr fontId="2"/>
  </si>
  <si>
    <t>資料：国税局HP参照</t>
    <rPh sb="0" eb="2">
      <t>シリョウ</t>
    </rPh>
    <rPh sb="3" eb="6">
      <t>コクゼイキョク</t>
    </rPh>
    <rPh sb="8" eb="10">
      <t>サンショウ</t>
    </rPh>
    <phoneticPr fontId="2"/>
  </si>
  <si>
    <t>資料：経済部（市場年報）</t>
    <rPh sb="3" eb="5">
      <t>ケイザイ</t>
    </rPh>
    <rPh sb="5" eb="6">
      <t>ブ</t>
    </rPh>
    <phoneticPr fontId="2"/>
  </si>
  <si>
    <t>資料：栃木県HP参照　とちぎの市町村民経済計算</t>
    <rPh sb="0" eb="2">
      <t>シリョウ</t>
    </rPh>
    <rPh sb="3" eb="6">
      <t>トチギケン</t>
    </rPh>
    <rPh sb="8" eb="10">
      <t>サンショウ</t>
    </rPh>
    <rPh sb="15" eb="18">
      <t>シチョウソン</t>
    </rPh>
    <rPh sb="18" eb="19">
      <t>ミン</t>
    </rPh>
    <rPh sb="19" eb="21">
      <t>ケイザイ</t>
    </rPh>
    <rPh sb="21" eb="23">
      <t>ケイサン</t>
    </rPh>
    <phoneticPr fontId="2"/>
  </si>
  <si>
    <t>(参考)一人あたり市民所得
　　　　　　（単位：千円）</t>
    <rPh sb="1" eb="3">
      <t>サンコウ</t>
    </rPh>
    <rPh sb="4" eb="6">
      <t>ヒトリ</t>
    </rPh>
    <rPh sb="9" eb="11">
      <t>シミン</t>
    </rPh>
    <rPh sb="11" eb="13">
      <t>ショトク</t>
    </rPh>
    <rPh sb="21" eb="23">
      <t>タンイ</t>
    </rPh>
    <rPh sb="24" eb="26">
      <t>センエン</t>
    </rPh>
    <phoneticPr fontId="2"/>
  </si>
  <si>
    <t>(注2） 四捨五入の関係で合計値が一致しないことがある</t>
    <rPh sb="1" eb="2">
      <t>チュウ</t>
    </rPh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</si>
  <si>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(注）四捨五入の関係で合計値が一致しないことがある</t>
    <rPh sb="3" eb="7">
      <t>シシャゴニュウ</t>
    </rPh>
    <rPh sb="8" eb="10">
      <t>カンケイ</t>
    </rPh>
    <rPh sb="11" eb="14">
      <t>ゴウケイチ</t>
    </rPh>
    <rPh sb="15" eb="17">
      <t>イッチ</t>
    </rPh>
    <phoneticPr fontId="2"/>
  </si>
  <si>
    <t>（注）　とちぎの市町村民経済計算は、毎年過去に遡及して再推計を行っているため、過去に公表した数値と異なる場合がある</t>
    <rPh sb="1" eb="2">
      <t>チュウ</t>
    </rPh>
    <rPh sb="8" eb="11">
      <t>シチョウソン</t>
    </rPh>
    <rPh sb="11" eb="12">
      <t>ミン</t>
    </rPh>
    <rPh sb="12" eb="14">
      <t>ケイザイ</t>
    </rPh>
    <rPh sb="14" eb="16">
      <t>ケイサン</t>
    </rPh>
    <rPh sb="18" eb="20">
      <t>マイトシ</t>
    </rPh>
    <rPh sb="20" eb="22">
      <t>カコ</t>
    </rPh>
    <rPh sb="23" eb="25">
      <t>ソキュウ</t>
    </rPh>
    <rPh sb="27" eb="28">
      <t>サイ</t>
    </rPh>
    <rPh sb="28" eb="30">
      <t>スイケイ</t>
    </rPh>
    <rPh sb="31" eb="32">
      <t>オコナ</t>
    </rPh>
    <rPh sb="39" eb="41">
      <t>カコ</t>
    </rPh>
    <rPh sb="42" eb="44">
      <t>コウヒョウ</t>
    </rPh>
    <rPh sb="46" eb="48">
      <t>スウチ</t>
    </rPh>
    <rPh sb="49" eb="50">
      <t>コト</t>
    </rPh>
    <rPh sb="52" eb="54">
      <t>バアイ</t>
    </rPh>
    <phoneticPr fontId="2"/>
  </si>
  <si>
    <t>25表　市内総生産と一人あたり市民所得の推移</t>
    <rPh sb="2" eb="3">
      <t>ヒョウ</t>
    </rPh>
    <rPh sb="4" eb="6">
      <t>シナイ</t>
    </rPh>
    <rPh sb="6" eb="9">
      <t>ソウセイサン</t>
    </rPh>
    <rPh sb="10" eb="12">
      <t>ヒトリ</t>
    </rPh>
    <rPh sb="15" eb="17">
      <t>シミン</t>
    </rPh>
    <rPh sb="17" eb="19">
      <t>ショトク</t>
    </rPh>
    <rPh sb="20" eb="22">
      <t>スイイ</t>
    </rPh>
    <phoneticPr fontId="2"/>
  </si>
  <si>
    <t>市内総生産</t>
    <rPh sb="0" eb="2">
      <t>シナイ</t>
    </rPh>
    <rPh sb="2" eb="5">
      <t>ソウセイサン</t>
    </rPh>
    <phoneticPr fontId="2"/>
  </si>
  <si>
    <t>平成27年度</t>
    <rPh sb="0" eb="2">
      <t>ヘイセイ</t>
    </rPh>
    <rPh sb="4" eb="6">
      <t>ネンド</t>
    </rPh>
    <phoneticPr fontId="2"/>
  </si>
  <si>
    <t>26年度
（2014）</t>
    <rPh sb="2" eb="4">
      <t>ネンド</t>
    </rPh>
    <phoneticPr fontId="2"/>
  </si>
  <si>
    <t>29年4月</t>
    <phoneticPr fontId="2"/>
  </si>
  <si>
    <t>30年1月</t>
    <phoneticPr fontId="2"/>
  </si>
  <si>
    <t>平成25年度</t>
    <phoneticPr fontId="2"/>
  </si>
  <si>
    <t>平成28年度</t>
    <rPh sb="0" eb="2">
      <t>ヘイセイ</t>
    </rPh>
    <rPh sb="4" eb="6">
      <t>ネンド</t>
    </rPh>
    <phoneticPr fontId="2"/>
  </si>
  <si>
    <t>総生産</t>
  </si>
  <si>
    <t>農林水産業</t>
  </si>
  <si>
    <t>運輸・郵便業</t>
    <rPh sb="3" eb="5">
      <t>ユウビン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</si>
  <si>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</si>
  <si>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情報通信業</t>
    <rPh sb="0" eb="2">
      <t>ジョウホウ</t>
    </rPh>
    <phoneticPr fontId="1"/>
  </si>
  <si>
    <t>専門・科学技術ｻｰﾋﾞｽ業</t>
    <rPh sb="0" eb="2">
      <t>センモン</t>
    </rPh>
    <rPh sb="3" eb="5">
      <t>カガク</t>
    </rPh>
    <rPh sb="5" eb="7">
      <t>ギジュツ</t>
    </rPh>
    <phoneticPr fontId="1"/>
  </si>
  <si>
    <t>公務</t>
    <rPh sb="0" eb="2">
      <t>コウム</t>
    </rPh>
    <phoneticPr fontId="1"/>
  </si>
  <si>
    <t>教育</t>
    <rPh sb="0" eb="2">
      <t>キョウイク</t>
    </rPh>
    <phoneticPr fontId="1"/>
  </si>
  <si>
    <t>保健衛生</t>
    <rPh sb="0" eb="2">
      <t>ホケン</t>
    </rPh>
    <rPh sb="2" eb="4">
      <t>エイセイ</t>
    </rPh>
    <phoneticPr fontId="1"/>
  </si>
  <si>
    <t>その他サービス業</t>
    <rPh sb="2" eb="3">
      <t>タ</t>
    </rPh>
    <phoneticPr fontId="1"/>
  </si>
  <si>
    <t>鉱業</t>
    <phoneticPr fontId="9"/>
  </si>
  <si>
    <t>製造業</t>
    <phoneticPr fontId="9"/>
  </si>
  <si>
    <t>電気・ガス･水道業</t>
    <phoneticPr fontId="9"/>
  </si>
  <si>
    <t>建設業</t>
    <phoneticPr fontId="9"/>
  </si>
  <si>
    <t>卸売・小売業</t>
    <phoneticPr fontId="9"/>
  </si>
  <si>
    <t>金融・保険業</t>
    <phoneticPr fontId="9"/>
  </si>
  <si>
    <t>不動産業</t>
    <phoneticPr fontId="9"/>
  </si>
  <si>
    <t>輸入品に課される
税・関税等</t>
    <rPh sb="0" eb="2">
      <t>ユニュウ</t>
    </rPh>
    <rPh sb="2" eb="3">
      <t>ヒン</t>
    </rPh>
    <rPh sb="4" eb="5">
      <t>カ</t>
    </rPh>
    <rPh sb="9" eb="10">
      <t>ゼイ</t>
    </rPh>
    <rPh sb="11" eb="13">
      <t>カンゼイ</t>
    </rPh>
    <rPh sb="13" eb="14">
      <t>トウ</t>
    </rPh>
    <phoneticPr fontId="9"/>
  </si>
  <si>
    <t>一人あたり市民所得</t>
    <phoneticPr fontId="2"/>
  </si>
  <si>
    <t>20年度</t>
    <rPh sb="2" eb="3">
      <t>ネン</t>
    </rPh>
    <rPh sb="3" eb="4">
      <t>ド</t>
    </rPh>
    <phoneticPr fontId="2"/>
  </si>
  <si>
    <t>21年度</t>
    <rPh sb="2" eb="4">
      <t>ネンド</t>
    </rPh>
    <phoneticPr fontId="2"/>
  </si>
  <si>
    <t>22年度</t>
    <rPh sb="2" eb="4">
      <t>ネンド</t>
    </rPh>
    <phoneticPr fontId="2"/>
  </si>
  <si>
    <t>23年度</t>
    <rPh sb="2" eb="4">
      <t>ネンド</t>
    </rPh>
    <phoneticPr fontId="2"/>
  </si>
  <si>
    <t>24年度</t>
    <rPh sb="2" eb="4">
      <t>ネンド</t>
    </rPh>
    <phoneticPr fontId="2"/>
  </si>
  <si>
    <t>25年度</t>
    <rPh sb="2" eb="4">
      <t>ネンド</t>
    </rPh>
    <phoneticPr fontId="2"/>
  </si>
  <si>
    <t>26年度</t>
    <rPh sb="2" eb="4">
      <t>ネンド</t>
    </rPh>
    <phoneticPr fontId="2"/>
  </si>
  <si>
    <t>27年度</t>
    <rPh sb="2" eb="3">
      <t>ネン</t>
    </rPh>
    <rPh sb="3" eb="4">
      <t>ド</t>
    </rPh>
    <phoneticPr fontId="2"/>
  </si>
  <si>
    <t>平成
20年度</t>
    <rPh sb="0" eb="2">
      <t>ヘイセイ</t>
    </rPh>
    <rPh sb="5" eb="7">
      <t>ネンド</t>
    </rPh>
    <phoneticPr fontId="2"/>
  </si>
  <si>
    <t>平成
21年度</t>
    <rPh sb="5" eb="7">
      <t>ネンド</t>
    </rPh>
    <phoneticPr fontId="2"/>
  </si>
  <si>
    <t>平成
22年度</t>
    <rPh sb="5" eb="7">
      <t>ネンド</t>
    </rPh>
    <phoneticPr fontId="2"/>
  </si>
  <si>
    <t>平成
23年度</t>
    <rPh sb="5" eb="7">
      <t>ネンド</t>
    </rPh>
    <phoneticPr fontId="2"/>
  </si>
  <si>
    <t>平成
24年度</t>
    <rPh sb="5" eb="7">
      <t>ネンド</t>
    </rPh>
    <phoneticPr fontId="2"/>
  </si>
  <si>
    <t>平成
25年度</t>
    <rPh sb="5" eb="7">
      <t>ネンド</t>
    </rPh>
    <phoneticPr fontId="2"/>
  </si>
  <si>
    <t>平成
26年度</t>
    <rPh sb="5" eb="7">
      <t>ネンド</t>
    </rPh>
    <phoneticPr fontId="2"/>
  </si>
  <si>
    <t>平成
27年度</t>
    <rPh sb="5" eb="6">
      <t>ネン</t>
    </rPh>
    <rPh sb="6" eb="7">
      <t>ド</t>
    </rPh>
    <phoneticPr fontId="2"/>
  </si>
  <si>
    <t>27年度
（2015）</t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</si>
</sst>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 ;[Red]\-#,##0\ "/>
    <numFmt numFmtId="178" formatCode="#,##0;&quot;△ &quot;#,##0"/>
    <numFmt numFmtId="179" formatCode="0.0_ "/>
    <numFmt numFmtId="180" formatCode="#,##0;&quot;▲ &quot;#,##0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16"/>
      <color indexed="12"/>
      <name val="ＭＳ Ｐ明朝"/>
      <family val="1"/>
      <charset val="128"/>
    </font>
    <font>
      <sz val="10.5"/>
      <name val="ＭＳ Ｐ明朝"/>
      <family val="1"/>
      <charset val="128"/>
    </font>
    <font>
      <sz val="24"/>
      <name val="ＭＳ Ｐ明朝"/>
      <family val="1"/>
      <charset val="128"/>
    </font>
    <font>
      <sz val="36"/>
      <name val="Times New Roman"/>
      <family val="1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1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</cellStyleXfs>
  <cellXfs count="187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8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distributed" justifyLastLine="1"/>
    </xf>
    <xf numFmtId="0" fontId="10" fillId="0" borderId="0" xfId="0" applyNumberFormat="1" applyFont="1" applyFill="1" applyAlignment="1">
      <alignment vertical="center"/>
    </xf>
    <xf numFmtId="0" fontId="10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horizontal="right"/>
    </xf>
    <xf numFmtId="0" fontId="5" fillId="0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7" xfId="0" applyNumberFormat="1" applyFont="1" applyFill="1" applyBorder="1" applyAlignment="1">
      <alignment horizontal="distributed" vertical="center" justifyLastLine="1"/>
    </xf>
    <xf numFmtId="0" fontId="5" fillId="0" borderId="8" xfId="0" applyNumberFormat="1" applyFont="1" applyFill="1" applyBorder="1" applyAlignment="1">
      <alignment horizontal="distributed" vertical="center" justifyLastLine="1"/>
    </xf>
    <xf numFmtId="0" fontId="4" fillId="0" borderId="9" xfId="0" applyNumberFormat="1" applyFont="1" applyFill="1" applyBorder="1" applyAlignment="1">
      <alignment horizontal="right" vertical="center" wrapText="1"/>
    </xf>
    <xf numFmtId="0" fontId="4" fillId="0" borderId="8" xfId="0" applyNumberFormat="1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distributed" vertical="center"/>
    </xf>
    <xf numFmtId="0" fontId="9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right"/>
    </xf>
    <xf numFmtId="176" fontId="11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vertical="center"/>
    </xf>
    <xf numFmtId="176" fontId="5" fillId="0" borderId="10" xfId="0" applyNumberFormat="1" applyFont="1" applyFill="1" applyBorder="1" applyAlignment="1">
      <alignment vertical="center"/>
    </xf>
    <xf numFmtId="176" fontId="11" fillId="0" borderId="10" xfId="0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9" fontId="5" fillId="0" borderId="4" xfId="0" applyNumberFormat="1" applyFont="1" applyFill="1" applyBorder="1" applyAlignment="1">
      <alignment vertical="center"/>
    </xf>
    <xf numFmtId="179" fontId="5" fillId="0" borderId="2" xfId="0" applyNumberFormat="1" applyFont="1" applyFill="1" applyBorder="1" applyAlignment="1">
      <alignment vertical="center"/>
    </xf>
    <xf numFmtId="0" fontId="16" fillId="0" borderId="0" xfId="0" applyFont="1" applyAlignment="1"/>
    <xf numFmtId="0" fontId="17" fillId="0" borderId="0" xfId="0" applyFont="1" applyAlignment="1"/>
    <xf numFmtId="0" fontId="24" fillId="2" borderId="0" xfId="0" applyFont="1" applyFill="1"/>
    <xf numFmtId="0" fontId="18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21" fillId="0" borderId="0" xfId="0" applyFont="1" applyAlignment="1">
      <alignment horizontal="justify" vertical="center"/>
    </xf>
    <xf numFmtId="56" fontId="21" fillId="0" borderId="0" xfId="0" applyNumberFormat="1" applyFont="1" applyAlignment="1">
      <alignment horizontal="justify" vertical="center"/>
    </xf>
    <xf numFmtId="177" fontId="8" fillId="0" borderId="0" xfId="0" applyNumberFormat="1" applyFont="1" applyFill="1" applyAlignment="1">
      <alignment horizontal="right" vertical="center"/>
    </xf>
    <xf numFmtId="0" fontId="5" fillId="0" borderId="11" xfId="0" applyNumberFormat="1" applyFont="1" applyFill="1" applyBorder="1" applyAlignment="1">
      <alignment horizontal="distributed" vertical="center"/>
    </xf>
    <xf numFmtId="176" fontId="5" fillId="0" borderId="13" xfId="0" applyNumberFormat="1" applyFont="1" applyFill="1" applyBorder="1" applyAlignment="1">
      <alignment vertical="center"/>
    </xf>
    <xf numFmtId="179" fontId="5" fillId="0" borderId="14" xfId="0" applyNumberFormat="1" applyFont="1" applyFill="1" applyBorder="1" applyAlignment="1">
      <alignment vertical="center"/>
    </xf>
    <xf numFmtId="0" fontId="25" fillId="0" borderId="0" xfId="0" applyFont="1" applyAlignment="1">
      <alignment horizontal="justify" vertical="center"/>
    </xf>
    <xf numFmtId="177" fontId="5" fillId="0" borderId="3" xfId="2" applyNumberFormat="1" applyFont="1" applyFill="1" applyBorder="1" applyAlignment="1">
      <alignment horizontal="right" vertical="center"/>
    </xf>
    <xf numFmtId="177" fontId="5" fillId="0" borderId="4" xfId="2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shrinkToFit="1"/>
    </xf>
    <xf numFmtId="0" fontId="5" fillId="0" borderId="8" xfId="0" applyFont="1" applyFill="1" applyBorder="1" applyAlignment="1">
      <alignment shrinkToFit="1"/>
    </xf>
    <xf numFmtId="38" fontId="8" fillId="0" borderId="1" xfId="1" applyFont="1" applyBorder="1" applyAlignment="1">
      <alignment vertical="center"/>
    </xf>
    <xf numFmtId="0" fontId="26" fillId="0" borderId="0" xfId="0" applyFont="1" applyFill="1" applyAlignment="1">
      <alignment horizontal="right"/>
    </xf>
    <xf numFmtId="176" fontId="4" fillId="0" borderId="0" xfId="0" applyNumberFormat="1" applyFont="1" applyFill="1" applyAlignment="1">
      <alignment vertical="center"/>
    </xf>
    <xf numFmtId="177" fontId="31" fillId="0" borderId="3" xfId="2" applyNumberFormat="1" applyFont="1" applyFill="1" applyBorder="1" applyAlignment="1">
      <alignment horizontal="right" vertical="center"/>
    </xf>
    <xf numFmtId="177" fontId="31" fillId="0" borderId="4" xfId="2" applyNumberFormat="1" applyFont="1" applyFill="1" applyBorder="1" applyAlignment="1">
      <alignment horizontal="right" vertical="center"/>
    </xf>
    <xf numFmtId="0" fontId="30" fillId="0" borderId="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32" fillId="0" borderId="0" xfId="0" applyNumberFormat="1" applyFont="1" applyFill="1" applyAlignment="1">
      <alignment vertical="center"/>
    </xf>
    <xf numFmtId="176" fontId="32" fillId="0" borderId="0" xfId="0" applyNumberFormat="1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justifyLastLine="1"/>
    </xf>
    <xf numFmtId="177" fontId="31" fillId="0" borderId="1" xfId="2" applyNumberFormat="1" applyFont="1" applyFill="1" applyBorder="1" applyAlignment="1">
      <alignment horizontal="right" vertical="center"/>
    </xf>
    <xf numFmtId="177" fontId="31" fillId="0" borderId="2" xfId="2" applyNumberFormat="1" applyFont="1" applyFill="1" applyBorder="1" applyAlignment="1">
      <alignment horizontal="right" vertical="center"/>
    </xf>
    <xf numFmtId="49" fontId="30" fillId="0" borderId="7" xfId="0" applyNumberFormat="1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177" fontId="27" fillId="0" borderId="3" xfId="2" applyNumberFormat="1" applyFont="1" applyFill="1" applyBorder="1" applyAlignment="1">
      <alignment horizontal="right" vertical="center"/>
    </xf>
    <xf numFmtId="177" fontId="27" fillId="0" borderId="4" xfId="2" applyNumberFormat="1" applyFont="1" applyFill="1" applyBorder="1" applyAlignment="1">
      <alignment horizontal="right" vertical="center"/>
    </xf>
    <xf numFmtId="0" fontId="33" fillId="0" borderId="0" xfId="0" applyFont="1" applyFill="1" applyAlignment="1">
      <alignment horizontal="right"/>
    </xf>
    <xf numFmtId="179" fontId="32" fillId="0" borderId="0" xfId="0" applyNumberFormat="1" applyFont="1" applyFill="1" applyAlignment="1">
      <alignment vertical="center"/>
    </xf>
    <xf numFmtId="0" fontId="9" fillId="0" borderId="5" xfId="0" applyNumberFormat="1" applyFont="1" applyFill="1" applyBorder="1" applyAlignment="1">
      <alignment horizontal="center" vertical="center"/>
    </xf>
    <xf numFmtId="176" fontId="9" fillId="0" borderId="13" xfId="0" applyNumberFormat="1" applyFont="1" applyFill="1" applyBorder="1" applyAlignment="1">
      <alignment vertical="center"/>
    </xf>
    <xf numFmtId="179" fontId="9" fillId="0" borderId="14" xfId="0" applyNumberFormat="1" applyFont="1" applyFill="1" applyBorder="1" applyAlignment="1">
      <alignment vertical="center"/>
    </xf>
    <xf numFmtId="176" fontId="9" fillId="0" borderId="3" xfId="0" applyNumberFormat="1" applyFont="1" applyFill="1" applyBorder="1" applyAlignment="1">
      <alignment vertical="center"/>
    </xf>
    <xf numFmtId="179" fontId="9" fillId="0" borderId="4" xfId="0" applyNumberFormat="1" applyFont="1" applyFill="1" applyBorder="1" applyAlignment="1">
      <alignment vertical="center"/>
    </xf>
    <xf numFmtId="176" fontId="9" fillId="0" borderId="2" xfId="0" applyNumberFormat="1" applyFont="1" applyFill="1" applyBorder="1" applyAlignment="1">
      <alignment vertical="center"/>
    </xf>
    <xf numFmtId="179" fontId="9" fillId="0" borderId="2" xfId="0" applyNumberFormat="1" applyFont="1" applyFill="1" applyBorder="1" applyAlignment="1">
      <alignment vertical="center"/>
    </xf>
    <xf numFmtId="0" fontId="31" fillId="0" borderId="5" xfId="0" applyNumberFormat="1" applyFont="1" applyFill="1" applyBorder="1" applyAlignment="1">
      <alignment horizontal="center" vertical="center"/>
    </xf>
    <xf numFmtId="176" fontId="31" fillId="0" borderId="13" xfId="0" applyNumberFormat="1" applyFont="1" applyFill="1" applyBorder="1" applyAlignment="1">
      <alignment vertical="center"/>
    </xf>
    <xf numFmtId="179" fontId="31" fillId="0" borderId="14" xfId="0" applyNumberFormat="1" applyFont="1" applyFill="1" applyBorder="1" applyAlignment="1">
      <alignment vertical="center"/>
    </xf>
    <xf numFmtId="176" fontId="31" fillId="0" borderId="3" xfId="0" applyNumberFormat="1" applyFont="1" applyFill="1" applyBorder="1" applyAlignment="1">
      <alignment vertical="center"/>
    </xf>
    <xf numFmtId="179" fontId="31" fillId="0" borderId="4" xfId="0" applyNumberFormat="1" applyFont="1" applyFill="1" applyBorder="1" applyAlignment="1">
      <alignment vertical="center"/>
    </xf>
    <xf numFmtId="176" fontId="31" fillId="0" borderId="2" xfId="0" applyNumberFormat="1" applyFont="1" applyFill="1" applyBorder="1" applyAlignment="1">
      <alignment vertical="center"/>
    </xf>
    <xf numFmtId="179" fontId="31" fillId="0" borderId="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1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vertical="center" wrapText="1"/>
    </xf>
    <xf numFmtId="180" fontId="15" fillId="0" borderId="5" xfId="0" applyNumberFormat="1" applyFont="1" applyBorder="1"/>
    <xf numFmtId="180" fontId="22" fillId="0" borderId="5" xfId="0" applyNumberFormat="1" applyFont="1" applyBorder="1"/>
    <xf numFmtId="38" fontId="29" fillId="0" borderId="5" xfId="1" applyFont="1" applyBorder="1"/>
    <xf numFmtId="38" fontId="8" fillId="0" borderId="5" xfId="1" applyFont="1" applyBorder="1" applyAlignment="1">
      <alignment vertical="center"/>
    </xf>
    <xf numFmtId="178" fontId="8" fillId="0" borderId="5" xfId="0" applyNumberFormat="1" applyFont="1" applyBorder="1" applyAlignment="1">
      <alignment vertical="center"/>
    </xf>
    <xf numFmtId="178" fontId="0" fillId="0" borderId="5" xfId="0" applyNumberFormat="1" applyFont="1" applyBorder="1" applyAlignment="1">
      <alignment vertical="center"/>
    </xf>
    <xf numFmtId="178" fontId="28" fillId="0" borderId="5" xfId="0" applyNumberFormat="1" applyFont="1" applyBorder="1" applyAlignment="1">
      <alignment vertical="center"/>
    </xf>
    <xf numFmtId="0" fontId="5" fillId="0" borderId="5" xfId="0" applyNumberFormat="1" applyFont="1" applyFill="1" applyBorder="1" applyAlignment="1">
      <alignment vertical="center"/>
    </xf>
    <xf numFmtId="38" fontId="8" fillId="0" borderId="5" xfId="1" applyFont="1" applyBorder="1" applyAlignment="1">
      <alignment vertical="center" wrapText="1"/>
    </xf>
    <xf numFmtId="0" fontId="10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>
      <alignment horizontal="right"/>
    </xf>
    <xf numFmtId="0" fontId="5" fillId="0" borderId="6" xfId="0" applyNumberFormat="1" applyFont="1" applyFill="1" applyBorder="1" applyAlignment="1">
      <alignment horizontal="center" vertical="center" wrapText="1"/>
    </xf>
    <xf numFmtId="0" fontId="31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vertical="top"/>
    </xf>
    <xf numFmtId="0" fontId="10" fillId="0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distributed" vertical="center"/>
    </xf>
    <xf numFmtId="176" fontId="10" fillId="0" borderId="0" xfId="0" applyNumberFormat="1" applyFont="1" applyFill="1" applyBorder="1" applyAlignment="1">
      <alignment vertical="center"/>
    </xf>
    <xf numFmtId="176" fontId="23" fillId="0" borderId="0" xfId="0" applyNumberFormat="1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top"/>
    </xf>
    <xf numFmtId="178" fontId="5" fillId="0" borderId="4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top" wrapText="1"/>
    </xf>
    <xf numFmtId="178" fontId="5" fillId="0" borderId="3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31" fillId="0" borderId="6" xfId="0" applyNumberFormat="1" applyFont="1" applyFill="1" applyBorder="1" applyAlignment="1">
      <alignment horizontal="center" vertical="center"/>
    </xf>
    <xf numFmtId="0" fontId="31" fillId="0" borderId="15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13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10" fillId="0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/>
    </xf>
    <xf numFmtId="0" fontId="4" fillId="0" borderId="10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left" vertical="top"/>
    </xf>
    <xf numFmtId="0" fontId="5" fillId="0" borderId="16" xfId="0" applyFont="1" applyFill="1" applyBorder="1" applyAlignment="1">
      <alignment horizontal="center" vertical="center" justifyLastLine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/>
    </xf>
    <xf numFmtId="0" fontId="10" fillId="0" borderId="12" xfId="0" applyFont="1" applyFill="1" applyBorder="1" applyAlignment="1">
      <alignment horizontal="right" vertical="center"/>
    </xf>
    <xf numFmtId="0" fontId="10" fillId="0" borderId="12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left" vertical="center"/>
    </xf>
    <xf numFmtId="38" fontId="34" fillId="0" borderId="0" xfId="1" applyFont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 justifyLastLine="1"/>
    </xf>
    <xf numFmtId="38" fontId="34" fillId="0" borderId="10" xfId="1" applyFont="1" applyBorder="1" applyAlignment="1">
      <alignment horizontal="left" vertical="center" wrapText="1"/>
    </xf>
    <xf numFmtId="38" fontId="36" fillId="0" borderId="12" xfId="1" applyFont="1" applyBorder="1" applyAlignment="1">
      <alignment horizontal="left" vertical="center" wrapText="1" shrinkToFit="1"/>
    </xf>
    <xf numFmtId="38" fontId="36" fillId="0" borderId="8" xfId="1" applyFont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10" xfId="0" applyFont="1" applyFill="1" applyBorder="1" applyAlignment="1">
      <alignment horizontal="distributed" vertical="center"/>
    </xf>
    <xf numFmtId="0" fontId="5" fillId="0" borderId="0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center" shrinkToFit="1"/>
    </xf>
    <xf numFmtId="49" fontId="8" fillId="0" borderId="7" xfId="0" applyNumberFormat="1" applyFont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wrapText="1" shrinkToFit="1"/>
    </xf>
    <xf numFmtId="0" fontId="37" fillId="0" borderId="0" xfId="0" applyFont="1" applyAlignment="1">
      <alignment horizontal="center"/>
    </xf>
    <xf numFmtId="178" fontId="5" fillId="0" borderId="3" xfId="0" applyNumberFormat="1" applyFont="1" applyFill="1" applyBorder="1" applyAlignment="1">
      <alignment vertical="center"/>
    </xf>
    <xf numFmtId="178" fontId="9" fillId="0" borderId="4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distributed" vertical="center"/>
    </xf>
    <xf numFmtId="180" fontId="5" fillId="0" borderId="4" xfId="0" applyNumberFormat="1" applyFont="1" applyBorder="1" applyAlignment="1">
      <alignment vertical="center"/>
    </xf>
    <xf numFmtId="180" fontId="9" fillId="0" borderId="4" xfId="0" applyNumberFormat="1" applyFont="1" applyBorder="1" applyAlignment="1">
      <alignment vertical="center"/>
    </xf>
    <xf numFmtId="180" fontId="5" fillId="0" borderId="1" xfId="0" applyNumberFormat="1" applyFont="1" applyBorder="1" applyAlignment="1">
      <alignment vertical="center"/>
    </xf>
    <xf numFmtId="180" fontId="5" fillId="0" borderId="8" xfId="0" applyNumberFormat="1" applyFont="1" applyBorder="1" applyAlignment="1">
      <alignment vertical="center"/>
    </xf>
    <xf numFmtId="180" fontId="9" fillId="0" borderId="2" xfId="0" applyNumberFormat="1" applyFont="1" applyBorder="1" applyAlignment="1">
      <alignment vertical="center"/>
    </xf>
    <xf numFmtId="178" fontId="9" fillId="0" borderId="4" xfId="0" applyNumberFormat="1" applyFont="1" applyFill="1" applyBorder="1" applyAlignment="1">
      <alignment vertical="center"/>
    </xf>
    <xf numFmtId="178" fontId="5" fillId="0" borderId="19" xfId="0" applyNumberFormat="1" applyFont="1" applyFill="1" applyBorder="1" applyAlignment="1">
      <alignment vertical="center"/>
    </xf>
    <xf numFmtId="178" fontId="5" fillId="0" borderId="20" xfId="0" applyNumberFormat="1" applyFont="1" applyFill="1" applyBorder="1" applyAlignment="1">
      <alignment vertical="center"/>
    </xf>
    <xf numFmtId="178" fontId="9" fillId="0" borderId="20" xfId="0" applyNumberFormat="1" applyFont="1" applyFill="1" applyBorder="1" applyAlignment="1">
      <alignment vertical="center"/>
    </xf>
    <xf numFmtId="49" fontId="5" fillId="0" borderId="17" xfId="0" applyNumberFormat="1" applyFont="1" applyBorder="1" applyAlignment="1">
      <alignment vertical="center" shrinkToFit="1"/>
    </xf>
    <xf numFmtId="49" fontId="8" fillId="0" borderId="18" xfId="0" applyNumberFormat="1" applyFont="1" applyBorder="1" applyAlignment="1">
      <alignment vertical="center" shrinkToFi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636657720268034E-2"/>
          <c:y val="9.7339382729134533E-2"/>
          <c:w val="0.7952517018894083"/>
          <c:h val="0.807199373634526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'25表 市内総生産と一人あたり市民所得の推移'!$E$41</c:f>
              <c:strCache>
                <c:ptCount val="1"/>
                <c:pt idx="0">
                  <c:v>市内総生産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Ref>
              <c:f>'25表 市内総生産と一人あたり市民所得の推移'!$F$40:$M$40</c:f>
              <c:strCache>
                <c:ptCount val="8"/>
                <c:pt idx="0">
                  <c:v>平成
20年度</c:v>
                </c:pt>
                <c:pt idx="1">
                  <c:v>平成
21年度</c:v>
                </c:pt>
                <c:pt idx="2">
                  <c:v>平成
22年度</c:v>
                </c:pt>
                <c:pt idx="3">
                  <c:v>平成
23年度</c:v>
                </c:pt>
                <c:pt idx="4">
                  <c:v>平成
24年度</c:v>
                </c:pt>
                <c:pt idx="5">
                  <c:v>平成
25年度</c:v>
                </c:pt>
                <c:pt idx="6">
                  <c:v>平成
26年度</c:v>
                </c:pt>
                <c:pt idx="7">
                  <c:v>平成
27年度</c:v>
                </c:pt>
              </c:strCache>
            </c:strRef>
          </c:cat>
          <c:val>
            <c:numRef>
              <c:f>'25表 市内総生産と一人あたり市民所得の推移'!$F$41:$M$41</c:f>
              <c:numCache>
                <c:formatCode>#,##0;"▲ "#,##0</c:formatCode>
                <c:ptCount val="8"/>
                <c:pt idx="0">
                  <c:v>374050.99928054929</c:v>
                </c:pt>
                <c:pt idx="1">
                  <c:v>365126.16425867676</c:v>
                </c:pt>
                <c:pt idx="2">
                  <c:v>372638.66663773928</c:v>
                </c:pt>
                <c:pt idx="3">
                  <c:v>360514.22449655482</c:v>
                </c:pt>
                <c:pt idx="4">
                  <c:v>354210.82744262472</c:v>
                </c:pt>
                <c:pt idx="5">
                  <c:v>371598.4567395075</c:v>
                </c:pt>
                <c:pt idx="6">
                  <c:v>385917.26889235701</c:v>
                </c:pt>
                <c:pt idx="7" formatCode="#,##0_);[Red]\(#,##0\)">
                  <c:v>405102.57146237645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F-42AC-B4DB-B3BFDA878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40704"/>
        <c:axId val="44314624"/>
      </c:barChart>
      <c:lineChart>
        <c:grouping val="standard"/>
        <c:varyColors val="0"/>
        <c:ser>
          <c:idx val="1"/>
          <c:order val="1"/>
          <c:tx>
            <c:strRef>
              <c:f>'25表 市内総生産と一人あたり市民所得の推移'!$E$42</c:f>
              <c:strCache>
                <c:ptCount val="1"/>
                <c:pt idx="0">
                  <c:v>一人あたり市民所得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'25表 市内総生産と一人あたり市民所得の推移'!$F$40:$M$40</c:f>
              <c:strCache>
                <c:ptCount val="8"/>
                <c:pt idx="0">
                  <c:v>平成
20年度</c:v>
                </c:pt>
                <c:pt idx="1">
                  <c:v>平成
21年度</c:v>
                </c:pt>
                <c:pt idx="2">
                  <c:v>平成
22年度</c:v>
                </c:pt>
                <c:pt idx="3">
                  <c:v>平成
23年度</c:v>
                </c:pt>
                <c:pt idx="4">
                  <c:v>平成
24年度</c:v>
                </c:pt>
                <c:pt idx="5">
                  <c:v>平成
25年度</c:v>
                </c:pt>
                <c:pt idx="6">
                  <c:v>平成
26年度</c:v>
                </c:pt>
                <c:pt idx="7">
                  <c:v>平成
27年度</c:v>
                </c:pt>
              </c:strCache>
            </c:strRef>
          </c:cat>
          <c:val>
            <c:numRef>
              <c:f>'25表 市内総生産と一人あたり市民所得の推移'!$F$42:$M$42</c:f>
              <c:numCache>
                <c:formatCode>#,##0;"△ "#,##0</c:formatCode>
                <c:ptCount val="8"/>
                <c:pt idx="0" formatCode="#,##0_);[Red]\(#,##0\)">
                  <c:v>2847</c:v>
                </c:pt>
                <c:pt idx="1">
                  <c:v>2807</c:v>
                </c:pt>
                <c:pt idx="2">
                  <c:v>2924</c:v>
                </c:pt>
                <c:pt idx="3">
                  <c:v>2911</c:v>
                </c:pt>
                <c:pt idx="4">
                  <c:v>2901</c:v>
                </c:pt>
                <c:pt idx="5">
                  <c:v>3060</c:v>
                </c:pt>
                <c:pt idx="6">
                  <c:v>3164</c:v>
                </c:pt>
                <c:pt idx="7">
                  <c:v>3418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1F-42AC-B4DB-B3BFDA878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719135"/>
        <c:axId val="451716223"/>
      </c:lineChart>
      <c:catAx>
        <c:axId val="43640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44314624"/>
        <c:crosses val="autoZero"/>
        <c:auto val="1"/>
        <c:lblAlgn val="ctr"/>
        <c:lblOffset val="100"/>
        <c:noMultiLvlLbl val="0"/>
      </c:catAx>
      <c:valAx>
        <c:axId val="44314624"/>
        <c:scaling>
          <c:orientation val="minMax"/>
        </c:scaling>
        <c:delete val="0"/>
        <c:axPos val="l"/>
        <c:numFmt formatCode="#,##0;&quot;▲ &quot;#,##0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43640704"/>
        <c:crosses val="autoZero"/>
        <c:crossBetween val="between"/>
      </c:valAx>
      <c:valAx>
        <c:axId val="451716223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51719135"/>
        <c:crosses val="max"/>
        <c:crossBetween val="between"/>
      </c:valAx>
      <c:catAx>
        <c:axId val="451719135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1716223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28082069567138657"/>
          <c:y val="2.4055306156639235E-2"/>
          <c:w val="0.45183502279921833"/>
          <c:h val="6.1628985384869772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38101</xdr:rowOff>
    </xdr:from>
    <xdr:to>
      <xdr:col>8</xdr:col>
      <xdr:colOff>469900</xdr:colOff>
      <xdr:row>29</xdr:row>
      <xdr:rowOff>142613</xdr:rowOff>
    </xdr:to>
    <xdr:graphicFrame macro="">
      <xdr:nvGraphicFramePr>
        <xdr:cNvPr id="6864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92075</xdr:rowOff>
    </xdr:from>
    <xdr:to>
      <xdr:col>1</xdr:col>
      <xdr:colOff>561974</xdr:colOff>
      <xdr:row>3</xdr:row>
      <xdr:rowOff>174626</xdr:rowOff>
    </xdr:to>
    <xdr:sp macro="" textlink="">
      <xdr:nvSpPr>
        <xdr:cNvPr id="3" name="テキスト ボックス 2"/>
        <xdr:cNvSpPr txBox="1"/>
      </xdr:nvSpPr>
      <xdr:spPr>
        <a:xfrm>
          <a:off x="0" y="930275"/>
          <a:ext cx="815974" cy="3365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（百万円）</a:t>
          </a:r>
        </a:p>
      </xdr:txBody>
    </xdr:sp>
    <xdr:clientData/>
  </xdr:twoCellAnchor>
  <xdr:twoCellAnchor>
    <xdr:from>
      <xdr:col>7</xdr:col>
      <xdr:colOff>323850</xdr:colOff>
      <xdr:row>2</xdr:row>
      <xdr:rowOff>38100</xdr:rowOff>
    </xdr:from>
    <xdr:to>
      <xdr:col>8</xdr:col>
      <xdr:colOff>279400</xdr:colOff>
      <xdr:row>3</xdr:row>
      <xdr:rowOff>161925</xdr:rowOff>
    </xdr:to>
    <xdr:sp macro="" textlink="">
      <xdr:nvSpPr>
        <xdr:cNvPr id="4" name="テキスト ボックス 2"/>
        <xdr:cNvSpPr txBox="1"/>
      </xdr:nvSpPr>
      <xdr:spPr>
        <a:xfrm>
          <a:off x="5645150" y="876300"/>
          <a:ext cx="641350" cy="377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（千円）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0.21632</cdr:x>
      <cdr:y>0.03476</cdr:y>
    </cdr:from>
    <cdr:to>
      <cdr:x>0.74465</cdr:x>
      <cdr:y>0.09893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55750" y="206376"/>
          <a:ext cx="3857625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238125</xdr:rowOff>
    </xdr:from>
    <xdr:to>
      <xdr:col>0</xdr:col>
      <xdr:colOff>1057275</xdr:colOff>
      <xdr:row>3</xdr:row>
      <xdr:rowOff>428625</xdr:rowOff>
    </xdr:to>
    <xdr:sp macro="" textlink="">
      <xdr:nvSpPr>
        <xdr:cNvPr id="1164" name="Line 1"/>
        <xdr:cNvSpPr>
          <a:spLocks noChangeShapeType="1"/>
        </xdr:cNvSpPr>
      </xdr:nvSpPr>
      <xdr:spPr bwMode="auto">
        <a:xfrm>
          <a:off x="0" y="695325"/>
          <a:ext cx="1057275" cy="8191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26"/>
  <sheetViews>
    <sheetView view="pageBreakPreview" zoomScale="75" zoomScaleNormal="100" zoomScaleSheetLayoutView="75" workbookViewId="0">
      <selection activeCell="I16" sqref="I16"/>
    </sheetView>
  </sheetViews>
  <sheetFormatPr defaultRowHeight="13.5" x14ac:dyDescent="0.15"/>
  <cols>
    <col min="1" max="1" width="6.75" customWidth="1"/>
    <col min="2" max="2" width="9.25" customWidth="1"/>
    <col min="3" max="3" width="1.75" customWidth="1"/>
    <col min="4" max="4" width="24.5" customWidth="1"/>
    <col min="5" max="5" width="14.5" customWidth="1"/>
    <col min="7" max="7" width="21.75" customWidth="1"/>
  </cols>
  <sheetData>
    <row r="6" spans="1:12" ht="30" x14ac:dyDescent="0.15">
      <c r="A6" s="44"/>
      <c r="B6" s="44"/>
      <c r="C6" s="44"/>
      <c r="D6" s="44"/>
      <c r="E6" s="44"/>
      <c r="F6" s="45" t="s">
        <v>48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9.149999999999999" customHeight="1" x14ac:dyDescent="0.15">
      <c r="B15" s="46"/>
      <c r="C15" s="47"/>
      <c r="D15" s="48"/>
      <c r="E15" s="48"/>
      <c r="F15" s="55"/>
      <c r="H15" s="48"/>
      <c r="I15" s="49"/>
      <c r="K15" s="49"/>
    </row>
    <row r="16" spans="1:12" ht="19.149999999999999" customHeight="1" x14ac:dyDescent="0.15">
      <c r="B16" s="46"/>
      <c r="C16" s="47"/>
      <c r="D16" s="48"/>
      <c r="E16" s="48"/>
      <c r="F16" s="55"/>
      <c r="I16" s="48"/>
      <c r="J16" s="49"/>
      <c r="K16" s="48"/>
      <c r="L16" s="49"/>
    </row>
    <row r="17" spans="2:12" ht="19.149999999999999" customHeight="1" x14ac:dyDescent="0.15">
      <c r="B17" s="46"/>
      <c r="C17" s="47"/>
      <c r="D17" s="48"/>
      <c r="E17" s="48"/>
      <c r="F17" s="55"/>
      <c r="I17" s="48"/>
      <c r="J17" s="49"/>
      <c r="K17" s="48"/>
      <c r="L17" s="49"/>
    </row>
    <row r="18" spans="2:12" ht="19.149999999999999" customHeight="1" x14ac:dyDescent="0.15">
      <c r="B18" s="46"/>
      <c r="C18" s="47"/>
      <c r="D18" s="48"/>
      <c r="E18" s="48"/>
      <c r="F18" s="55"/>
      <c r="H18" s="50"/>
      <c r="I18" s="48"/>
      <c r="J18" s="49"/>
      <c r="K18" s="48"/>
      <c r="L18" s="49"/>
    </row>
    <row r="19" spans="2:12" ht="19.149999999999999" customHeight="1" x14ac:dyDescent="0.15">
      <c r="B19" s="46"/>
      <c r="C19" s="47"/>
      <c r="D19" s="48"/>
      <c r="E19" s="48"/>
      <c r="F19" s="49"/>
      <c r="K19" s="48"/>
    </row>
    <row r="20" spans="2:12" ht="19.149999999999999" customHeight="1" x14ac:dyDescent="0.15">
      <c r="B20" s="46"/>
      <c r="C20" s="47"/>
      <c r="D20" s="48"/>
      <c r="E20" s="48"/>
      <c r="F20" s="49"/>
      <c r="K20" s="48"/>
      <c r="L20" s="49"/>
    </row>
    <row r="21" spans="2:12" ht="19.149999999999999" customHeight="1" x14ac:dyDescent="0.15">
      <c r="B21" s="46"/>
      <c r="C21" s="47"/>
      <c r="D21" s="48"/>
      <c r="E21" s="48"/>
      <c r="F21" s="49"/>
      <c r="K21" s="48"/>
    </row>
    <row r="22" spans="2:12" ht="19.149999999999999" customHeight="1" x14ac:dyDescent="0.15">
      <c r="B22" s="46"/>
      <c r="C22" s="47"/>
      <c r="D22" s="48"/>
      <c r="E22" s="48"/>
      <c r="F22" s="49"/>
      <c r="K22" s="48"/>
      <c r="L22" s="49"/>
    </row>
    <row r="23" spans="2:12" ht="19.149999999999999" customHeight="1" x14ac:dyDescent="0.15">
      <c r="B23" s="46"/>
      <c r="D23" s="48"/>
      <c r="E23" s="48"/>
      <c r="F23" s="49"/>
      <c r="K23" s="48"/>
      <c r="L23" s="49"/>
    </row>
    <row r="24" spans="2:12" x14ac:dyDescent="0.15">
      <c r="B24" s="46"/>
      <c r="D24" s="48"/>
      <c r="E24" s="48"/>
      <c r="F24" s="49"/>
      <c r="K24" s="48"/>
      <c r="L24" s="49"/>
    </row>
    <row r="25" spans="2:12" x14ac:dyDescent="0.15">
      <c r="B25" s="46"/>
      <c r="D25" s="48"/>
      <c r="E25" s="48"/>
      <c r="F25" s="49"/>
      <c r="K25" s="48"/>
      <c r="L25" s="49"/>
    </row>
    <row r="26" spans="2:12" x14ac:dyDescent="0.15">
      <c r="B26" s="46"/>
      <c r="D26" s="48"/>
      <c r="E26" s="48"/>
      <c r="F26" s="49"/>
      <c r="K26" s="48"/>
      <c r="L26" s="49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4"/>
  <sheetViews>
    <sheetView view="pageBreakPreview" zoomScale="75" zoomScaleNormal="100" zoomScaleSheetLayoutView="75" workbookViewId="0">
      <selection sqref="A1:I1"/>
    </sheetView>
  </sheetViews>
  <sheetFormatPr defaultRowHeight="20.25" customHeight="1" x14ac:dyDescent="0.15"/>
  <cols>
    <col min="1" max="1" width="3.25" style="6" customWidth="1"/>
    <col min="2" max="2" width="14" style="6" customWidth="1"/>
    <col min="3" max="6" width="10.5" style="6" customWidth="1"/>
    <col min="7" max="7" width="10.5" style="27" customWidth="1"/>
    <col min="8" max="8" width="9" style="6"/>
    <col min="9" max="9" width="7" style="6" customWidth="1"/>
    <col min="10" max="16384" width="9" style="6"/>
  </cols>
  <sheetData>
    <row r="1" spans="1:18" customFormat="1" ht="45.75" x14ac:dyDescent="0.65">
      <c r="A1" s="172" t="s">
        <v>70</v>
      </c>
      <c r="B1" s="172"/>
      <c r="C1" s="172"/>
      <c r="D1" s="172"/>
      <c r="E1" s="172"/>
      <c r="F1" s="172"/>
      <c r="G1" s="172"/>
      <c r="H1" s="172"/>
      <c r="I1" s="172"/>
      <c r="J1" s="42"/>
      <c r="K1" s="43"/>
      <c r="L1" s="43"/>
      <c r="M1" s="43"/>
      <c r="N1" s="43"/>
      <c r="O1" s="43"/>
    </row>
    <row r="8" spans="1:18" ht="20.25" customHeight="1" x14ac:dyDescent="0.15">
      <c r="L8"/>
      <c r="M8"/>
      <c r="N8"/>
      <c r="O8"/>
      <c r="P8"/>
      <c r="Q8"/>
      <c r="R8"/>
    </row>
    <row r="39" spans="2:13" ht="20.25" customHeight="1" x14ac:dyDescent="0.15">
      <c r="C39"/>
      <c r="D39"/>
      <c r="E39"/>
      <c r="F39"/>
      <c r="G39"/>
      <c r="H39"/>
      <c r="I39"/>
    </row>
    <row r="40" spans="2:13" ht="24" x14ac:dyDescent="0.15">
      <c r="E40" s="15"/>
      <c r="F40" s="33" t="s">
        <v>105</v>
      </c>
      <c r="G40" s="33" t="s">
        <v>106</v>
      </c>
      <c r="H40" s="33" t="s">
        <v>107</v>
      </c>
      <c r="I40" s="33" t="s">
        <v>108</v>
      </c>
      <c r="J40" s="33" t="s">
        <v>109</v>
      </c>
      <c r="K40" s="33" t="s">
        <v>110</v>
      </c>
      <c r="L40" s="102" t="s">
        <v>111</v>
      </c>
      <c r="M40" s="104" t="s">
        <v>112</v>
      </c>
    </row>
    <row r="41" spans="2:13" ht="20.25" customHeight="1" x14ac:dyDescent="0.15">
      <c r="E41" s="112" t="s">
        <v>71</v>
      </c>
      <c r="F41" s="105">
        <v>374050.99928054929</v>
      </c>
      <c r="G41" s="105">
        <v>365126.16425867676</v>
      </c>
      <c r="H41" s="105">
        <v>372638.66663773928</v>
      </c>
      <c r="I41" s="105">
        <v>360514.22449655482</v>
      </c>
      <c r="J41" s="105">
        <v>354210.82744262472</v>
      </c>
      <c r="K41" s="105">
        <v>371598.4567395075</v>
      </c>
      <c r="L41" s="106">
        <v>385917.26889235701</v>
      </c>
      <c r="M41" s="107">
        <v>405102.57146237645</v>
      </c>
    </row>
    <row r="42" spans="2:13" ht="27" x14ac:dyDescent="0.15">
      <c r="B42" s="131"/>
      <c r="C42" s="131"/>
      <c r="D42" s="131"/>
      <c r="E42" s="113" t="s">
        <v>96</v>
      </c>
      <c r="F42" s="108">
        <v>2847</v>
      </c>
      <c r="G42" s="109">
        <v>2807</v>
      </c>
      <c r="H42" s="109">
        <v>2924</v>
      </c>
      <c r="I42" s="109">
        <v>2911</v>
      </c>
      <c r="J42" s="109">
        <v>2901</v>
      </c>
      <c r="K42" s="109">
        <v>3060</v>
      </c>
      <c r="L42" s="110">
        <v>3164</v>
      </c>
      <c r="M42" s="111">
        <v>3418</v>
      </c>
    </row>
    <row r="43" spans="2:13" ht="20.25" customHeight="1" x14ac:dyDescent="0.15">
      <c r="B43" s="61"/>
      <c r="C43" s="61"/>
      <c r="D43" s="62"/>
      <c r="E43" s="63"/>
      <c r="F43" s="108"/>
      <c r="G43" s="109"/>
      <c r="H43" s="109"/>
      <c r="I43" s="109"/>
      <c r="J43" s="109"/>
      <c r="K43" s="109"/>
      <c r="L43" s="110"/>
      <c r="M43" s="111"/>
    </row>
    <row r="44" spans="2:13" ht="20.25" customHeight="1" x14ac:dyDescent="0.15">
      <c r="C44"/>
      <c r="D44"/>
      <c r="E44"/>
      <c r="F44"/>
      <c r="G44"/>
      <c r="H44"/>
      <c r="I44"/>
    </row>
  </sheetData>
  <mergeCells count="2">
    <mergeCell ref="A1:I1"/>
    <mergeCell ref="B42:D42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21"/>
  <sheetViews>
    <sheetView tabSelected="1" view="pageBreakPreview" zoomScale="90" zoomScaleNormal="90" zoomScaleSheetLayoutView="90" workbookViewId="0">
      <selection activeCell="O5" sqref="O5"/>
    </sheetView>
  </sheetViews>
  <sheetFormatPr defaultRowHeight="12" x14ac:dyDescent="0.15"/>
  <cols>
    <col min="1" max="1" width="13.625" style="6" customWidth="1"/>
    <col min="2" max="9" width="7.25" style="6" customWidth="1"/>
    <col min="10" max="11" width="7.25" style="25" customWidth="1"/>
    <col min="12" max="16384" width="9" style="6"/>
  </cols>
  <sheetData>
    <row r="1" spans="1:15" s="4" customFormat="1" ht="36" customHeight="1" x14ac:dyDescent="0.15">
      <c r="A1" s="134" t="s">
        <v>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</row>
    <row r="2" spans="1:15" s="5" customFormat="1" ht="19.5" customHeight="1" x14ac:dyDescent="0.15">
      <c r="A2" s="114" t="s">
        <v>21</v>
      </c>
      <c r="B2" s="13"/>
      <c r="C2" s="13"/>
      <c r="D2" s="13"/>
      <c r="E2" s="13"/>
      <c r="F2" s="13"/>
      <c r="G2" s="13"/>
      <c r="H2" s="12"/>
      <c r="J2" s="70"/>
      <c r="K2" s="115" t="s">
        <v>10</v>
      </c>
    </row>
    <row r="3" spans="1:15" ht="30" customHeight="1" x14ac:dyDescent="0.15">
      <c r="A3" s="20" t="s">
        <v>11</v>
      </c>
      <c r="B3" s="135" t="s">
        <v>45</v>
      </c>
      <c r="C3" s="136"/>
      <c r="D3" s="135" t="s">
        <v>49</v>
      </c>
      <c r="E3" s="136"/>
      <c r="F3" s="135" t="s">
        <v>50</v>
      </c>
      <c r="G3" s="139"/>
      <c r="H3" s="132" t="s">
        <v>72</v>
      </c>
      <c r="I3" s="133"/>
      <c r="J3" s="137" t="s">
        <v>77</v>
      </c>
      <c r="K3" s="138"/>
      <c r="L3" s="30"/>
      <c r="M3" s="30"/>
      <c r="N3" s="30"/>
      <c r="O3" s="30"/>
    </row>
    <row r="4" spans="1:15" ht="34.5" customHeight="1" x14ac:dyDescent="0.15">
      <c r="A4" s="21" t="s">
        <v>44</v>
      </c>
      <c r="B4" s="37" t="s">
        <v>39</v>
      </c>
      <c r="C4" s="116" t="s">
        <v>38</v>
      </c>
      <c r="D4" s="37" t="s">
        <v>39</v>
      </c>
      <c r="E4" s="116" t="s">
        <v>38</v>
      </c>
      <c r="F4" s="37" t="s">
        <v>39</v>
      </c>
      <c r="G4" s="116" t="s">
        <v>38</v>
      </c>
      <c r="H4" s="89" t="s">
        <v>39</v>
      </c>
      <c r="I4" s="117" t="s">
        <v>38</v>
      </c>
      <c r="J4" s="82" t="s">
        <v>39</v>
      </c>
      <c r="K4" s="118" t="s">
        <v>38</v>
      </c>
    </row>
    <row r="5" spans="1:15" s="25" customFormat="1" ht="39.950000000000003" customHeight="1" x14ac:dyDescent="0.15">
      <c r="A5" s="52" t="s">
        <v>12</v>
      </c>
      <c r="B5" s="53">
        <v>11335</v>
      </c>
      <c r="C5" s="54"/>
      <c r="D5" s="53">
        <v>10929</v>
      </c>
      <c r="E5" s="54"/>
      <c r="F5" s="53">
        <v>9944</v>
      </c>
      <c r="G5" s="54"/>
      <c r="H5" s="90">
        <v>10685</v>
      </c>
      <c r="I5" s="91"/>
      <c r="J5" s="83">
        <v>10064</v>
      </c>
      <c r="K5" s="84"/>
    </row>
    <row r="6" spans="1:15" ht="39.950000000000003" customHeight="1" x14ac:dyDescent="0.15">
      <c r="A6" s="18" t="s">
        <v>13</v>
      </c>
      <c r="B6" s="38">
        <v>1259</v>
      </c>
      <c r="C6" s="40">
        <v>11.107190119100133</v>
      </c>
      <c r="D6" s="38">
        <v>1134</v>
      </c>
      <c r="E6" s="40">
        <f>ROUND(D6/$D$5%,2)</f>
        <v>10.38</v>
      </c>
      <c r="F6" s="38">
        <v>1021</v>
      </c>
      <c r="G6" s="40">
        <f>ROUND(F6/$F$5%,2)</f>
        <v>10.27</v>
      </c>
      <c r="H6" s="92">
        <v>1060</v>
      </c>
      <c r="I6" s="93">
        <v>9.9204492278895646</v>
      </c>
      <c r="J6" s="85">
        <v>953</v>
      </c>
      <c r="K6" s="86">
        <f>ROUND(J6/$J$5%,2)</f>
        <v>9.4700000000000006</v>
      </c>
    </row>
    <row r="7" spans="1:15" ht="39.950000000000003" customHeight="1" x14ac:dyDescent="0.15">
      <c r="A7" s="18" t="s">
        <v>14</v>
      </c>
      <c r="B7" s="38">
        <v>57</v>
      </c>
      <c r="C7" s="40">
        <v>0.50286722540802831</v>
      </c>
      <c r="D7" s="38">
        <v>52</v>
      </c>
      <c r="E7" s="40">
        <f t="shared" ref="E7:E18" si="0">ROUND(D7/$D$5%,2)</f>
        <v>0.48</v>
      </c>
      <c r="F7" s="38">
        <v>42</v>
      </c>
      <c r="G7" s="40">
        <f t="shared" ref="G7:G18" si="1">ROUND(F7/$F$5%,2)</f>
        <v>0.42</v>
      </c>
      <c r="H7" s="92">
        <v>45</v>
      </c>
      <c r="I7" s="93">
        <v>0.42115114646700985</v>
      </c>
      <c r="J7" s="85">
        <v>41</v>
      </c>
      <c r="K7" s="86">
        <f t="shared" ref="K7:K18" si="2">ROUND(J7/$J$5%,2)</f>
        <v>0.41</v>
      </c>
    </row>
    <row r="8" spans="1:15" ht="39.950000000000003" customHeight="1" x14ac:dyDescent="0.15">
      <c r="A8" s="18" t="s">
        <v>15</v>
      </c>
      <c r="B8" s="38">
        <v>1393</v>
      </c>
      <c r="C8" s="40">
        <v>12.289369210410234</v>
      </c>
      <c r="D8" s="38">
        <v>1375</v>
      </c>
      <c r="E8" s="40">
        <f t="shared" si="0"/>
        <v>12.58</v>
      </c>
      <c r="F8" s="38">
        <v>1241</v>
      </c>
      <c r="G8" s="40">
        <f t="shared" si="1"/>
        <v>12.48</v>
      </c>
      <c r="H8" s="92">
        <v>1257</v>
      </c>
      <c r="I8" s="93">
        <v>11.764155357978474</v>
      </c>
      <c r="J8" s="85">
        <v>1139</v>
      </c>
      <c r="K8" s="86">
        <f t="shared" si="2"/>
        <v>11.32</v>
      </c>
    </row>
    <row r="9" spans="1:15" ht="39.950000000000003" customHeight="1" x14ac:dyDescent="0.15">
      <c r="A9" s="18" t="s">
        <v>5</v>
      </c>
      <c r="B9" s="38">
        <v>84</v>
      </c>
      <c r="C9" s="40">
        <v>0.74106749007498895</v>
      </c>
      <c r="D9" s="38">
        <v>76</v>
      </c>
      <c r="E9" s="40">
        <f t="shared" si="0"/>
        <v>0.7</v>
      </c>
      <c r="F9" s="38">
        <v>60</v>
      </c>
      <c r="G9" s="40">
        <f t="shared" si="1"/>
        <v>0.6</v>
      </c>
      <c r="H9" s="92">
        <v>70</v>
      </c>
      <c r="I9" s="93">
        <v>0.65512400561534867</v>
      </c>
      <c r="J9" s="85">
        <v>65</v>
      </c>
      <c r="K9" s="86">
        <f t="shared" si="2"/>
        <v>0.65</v>
      </c>
    </row>
    <row r="10" spans="1:15" ht="39.950000000000003" customHeight="1" x14ac:dyDescent="0.15">
      <c r="A10" s="18" t="s">
        <v>6</v>
      </c>
      <c r="B10" s="38">
        <v>3758</v>
      </c>
      <c r="C10" s="40">
        <v>33.153947948831053</v>
      </c>
      <c r="D10" s="38">
        <v>3526</v>
      </c>
      <c r="E10" s="40">
        <f t="shared" si="0"/>
        <v>32.26</v>
      </c>
      <c r="F10" s="38">
        <v>2967</v>
      </c>
      <c r="G10" s="40">
        <f t="shared" si="1"/>
        <v>29.84</v>
      </c>
      <c r="H10" s="92">
        <v>3367</v>
      </c>
      <c r="I10" s="93">
        <v>31.511464670098267</v>
      </c>
      <c r="J10" s="85">
        <v>3166</v>
      </c>
      <c r="K10" s="86">
        <f t="shared" si="2"/>
        <v>31.46</v>
      </c>
    </row>
    <row r="11" spans="1:15" ht="39.950000000000003" customHeight="1" x14ac:dyDescent="0.15">
      <c r="A11" s="18" t="s">
        <v>16</v>
      </c>
      <c r="B11" s="38">
        <v>249</v>
      </c>
      <c r="C11" s="40">
        <v>2.1967357741508602</v>
      </c>
      <c r="D11" s="38">
        <v>264</v>
      </c>
      <c r="E11" s="40">
        <f t="shared" si="0"/>
        <v>2.42</v>
      </c>
      <c r="F11" s="38">
        <v>280</v>
      </c>
      <c r="G11" s="40">
        <f t="shared" si="1"/>
        <v>2.82</v>
      </c>
      <c r="H11" s="92">
        <v>304</v>
      </c>
      <c r="I11" s="93">
        <v>2.8451099672437996</v>
      </c>
      <c r="J11" s="85">
        <v>266</v>
      </c>
      <c r="K11" s="86">
        <f t="shared" si="2"/>
        <v>2.64</v>
      </c>
    </row>
    <row r="12" spans="1:15" ht="39.950000000000003" customHeight="1" x14ac:dyDescent="0.15">
      <c r="A12" s="18" t="s">
        <v>17</v>
      </c>
      <c r="B12" s="38">
        <v>11</v>
      </c>
      <c r="C12" s="40">
        <v>9.7044552271724746E-2</v>
      </c>
      <c r="D12" s="38">
        <v>10</v>
      </c>
      <c r="E12" s="40">
        <f t="shared" si="0"/>
        <v>0.09</v>
      </c>
      <c r="F12" s="38">
        <v>5</v>
      </c>
      <c r="G12" s="40">
        <f t="shared" si="1"/>
        <v>0.05</v>
      </c>
      <c r="H12" s="92">
        <v>6</v>
      </c>
      <c r="I12" s="93">
        <v>5.6153486195601308E-2</v>
      </c>
      <c r="J12" s="85">
        <v>7</v>
      </c>
      <c r="K12" s="86">
        <f t="shared" si="2"/>
        <v>7.0000000000000007E-2</v>
      </c>
    </row>
    <row r="13" spans="1:15" ht="39.950000000000003" customHeight="1" x14ac:dyDescent="0.15">
      <c r="A13" s="18" t="s">
        <v>18</v>
      </c>
      <c r="B13" s="38">
        <v>152</v>
      </c>
      <c r="C13" s="40">
        <v>1.3409792677547421</v>
      </c>
      <c r="D13" s="38">
        <v>158</v>
      </c>
      <c r="E13" s="40">
        <f t="shared" si="0"/>
        <v>1.45</v>
      </c>
      <c r="F13" s="38">
        <v>148</v>
      </c>
      <c r="G13" s="40">
        <f t="shared" si="1"/>
        <v>1.49</v>
      </c>
      <c r="H13" s="92">
        <v>195</v>
      </c>
      <c r="I13" s="93">
        <v>1.8249883013570427</v>
      </c>
      <c r="J13" s="85">
        <v>197</v>
      </c>
      <c r="K13" s="86">
        <f t="shared" si="2"/>
        <v>1.96</v>
      </c>
    </row>
    <row r="14" spans="1:15" ht="39.950000000000003" customHeight="1" x14ac:dyDescent="0.15">
      <c r="A14" s="18" t="s">
        <v>19</v>
      </c>
      <c r="B14" s="38">
        <v>5</v>
      </c>
      <c r="C14" s="40">
        <v>4.4111160123511253E-2</v>
      </c>
      <c r="D14" s="38">
        <v>6</v>
      </c>
      <c r="E14" s="40">
        <f t="shared" si="0"/>
        <v>0.05</v>
      </c>
      <c r="F14" s="38">
        <v>4</v>
      </c>
      <c r="G14" s="40">
        <f t="shared" si="1"/>
        <v>0.04</v>
      </c>
      <c r="H14" s="92">
        <v>5</v>
      </c>
      <c r="I14" s="93">
        <v>4.6794571829667758E-2</v>
      </c>
      <c r="J14" s="85">
        <v>4</v>
      </c>
      <c r="K14" s="86">
        <f t="shared" si="2"/>
        <v>0.04</v>
      </c>
    </row>
    <row r="15" spans="1:15" ht="39.950000000000003" customHeight="1" x14ac:dyDescent="0.15">
      <c r="A15" s="18" t="s">
        <v>22</v>
      </c>
      <c r="B15" s="38">
        <v>262</v>
      </c>
      <c r="C15" s="40">
        <v>2.3114247904719893</v>
      </c>
      <c r="D15" s="38">
        <v>269</v>
      </c>
      <c r="E15" s="40">
        <f t="shared" si="0"/>
        <v>2.46</v>
      </c>
      <c r="F15" s="38">
        <v>333</v>
      </c>
      <c r="G15" s="40">
        <f>ROUND(F15/$F$5%,2)</f>
        <v>3.35</v>
      </c>
      <c r="H15" s="92">
        <v>364</v>
      </c>
      <c r="I15" s="93">
        <v>3.4066448291998128</v>
      </c>
      <c r="J15" s="85">
        <v>414</v>
      </c>
      <c r="K15" s="86">
        <f t="shared" si="2"/>
        <v>4.1100000000000003</v>
      </c>
    </row>
    <row r="16" spans="1:15" ht="39.950000000000003" customHeight="1" x14ac:dyDescent="0.15">
      <c r="A16" s="18" t="s">
        <v>23</v>
      </c>
      <c r="B16" s="38">
        <v>2316</v>
      </c>
      <c r="C16" s="40">
        <v>20.432289369210412</v>
      </c>
      <c r="D16" s="38">
        <v>2398</v>
      </c>
      <c r="E16" s="40">
        <f t="shared" si="0"/>
        <v>21.94</v>
      </c>
      <c r="F16" s="38">
        <v>2264</v>
      </c>
      <c r="G16" s="40">
        <f t="shared" si="1"/>
        <v>22.77</v>
      </c>
      <c r="H16" s="92">
        <v>2429</v>
      </c>
      <c r="I16" s="93">
        <v>22.732802994852598</v>
      </c>
      <c r="J16" s="85">
        <v>2425</v>
      </c>
      <c r="K16" s="86">
        <f t="shared" si="2"/>
        <v>24.1</v>
      </c>
    </row>
    <row r="17" spans="1:11" ht="39.950000000000003" customHeight="1" x14ac:dyDescent="0.15">
      <c r="A17" s="18" t="s">
        <v>20</v>
      </c>
      <c r="B17" s="38">
        <v>791</v>
      </c>
      <c r="C17" s="40">
        <v>6.9783855315394803</v>
      </c>
      <c r="D17" s="38">
        <v>710</v>
      </c>
      <c r="E17" s="40">
        <f t="shared" si="0"/>
        <v>6.5</v>
      </c>
      <c r="F17" s="38">
        <v>718</v>
      </c>
      <c r="G17" s="40">
        <f t="shared" si="1"/>
        <v>7.22</v>
      </c>
      <c r="H17" s="92">
        <v>766</v>
      </c>
      <c r="I17" s="93">
        <v>7.1689284043050998</v>
      </c>
      <c r="J17" s="85">
        <v>673</v>
      </c>
      <c r="K17" s="86">
        <f t="shared" si="2"/>
        <v>6.69</v>
      </c>
    </row>
    <row r="18" spans="1:11" ht="39.950000000000003" customHeight="1" x14ac:dyDescent="0.15">
      <c r="A18" s="19" t="s">
        <v>24</v>
      </c>
      <c r="B18" s="39">
        <v>1000</v>
      </c>
      <c r="C18" s="41">
        <v>8.8222320247022505</v>
      </c>
      <c r="D18" s="39">
        <v>953</v>
      </c>
      <c r="E18" s="58">
        <f t="shared" si="0"/>
        <v>8.7200000000000006</v>
      </c>
      <c r="F18" s="39">
        <v>861</v>
      </c>
      <c r="G18" s="41">
        <f t="shared" si="1"/>
        <v>8.66</v>
      </c>
      <c r="H18" s="94">
        <v>817</v>
      </c>
      <c r="I18" s="95">
        <v>7.6462330369677121</v>
      </c>
      <c r="J18" s="87">
        <v>716</v>
      </c>
      <c r="K18" s="88">
        <f t="shared" si="2"/>
        <v>7.11</v>
      </c>
    </row>
    <row r="19" spans="1:11" s="5" customFormat="1" ht="21" customHeight="1" x14ac:dyDescent="0.15">
      <c r="A19" s="119" t="s">
        <v>63</v>
      </c>
      <c r="H19" s="65"/>
      <c r="J19" s="71"/>
      <c r="K19" s="81"/>
    </row>
    <row r="20" spans="1:11" s="5" customFormat="1" ht="15.75" customHeight="1" x14ac:dyDescent="0.15">
      <c r="A20" s="119" t="s">
        <v>62</v>
      </c>
      <c r="J20" s="70"/>
      <c r="K20" s="70"/>
    </row>
    <row r="21" spans="1:11" ht="17.25" customHeight="1" x14ac:dyDescent="0.15">
      <c r="A21" s="119" t="s">
        <v>67</v>
      </c>
    </row>
  </sheetData>
  <mergeCells count="6">
    <mergeCell ref="H3:I3"/>
    <mergeCell ref="D3:E3"/>
    <mergeCell ref="J3:K3"/>
    <mergeCell ref="B3:C3"/>
    <mergeCell ref="F3:G3"/>
    <mergeCell ref="A1:K1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24"/>
  <sheetViews>
    <sheetView view="pageBreakPreview" zoomScaleNormal="100" zoomScaleSheetLayoutView="100" workbookViewId="0">
      <selection activeCell="J1" sqref="J1:R1"/>
    </sheetView>
  </sheetViews>
  <sheetFormatPr defaultRowHeight="33" customHeight="1" x14ac:dyDescent="0.15"/>
  <cols>
    <col min="1" max="1" width="10.625" style="7" customWidth="1"/>
    <col min="2" max="2" width="8.125" style="7" customWidth="1"/>
    <col min="3" max="3" width="11" style="7" customWidth="1"/>
    <col min="4" max="4" width="8.375" style="7" customWidth="1"/>
    <col min="5" max="5" width="10.625" style="7" customWidth="1"/>
    <col min="6" max="6" width="8.375" style="7" customWidth="1"/>
    <col min="7" max="7" width="10.625" style="7" customWidth="1"/>
    <col min="8" max="8" width="8.375" style="7" customWidth="1"/>
    <col min="9" max="10" width="10.625" style="7" customWidth="1"/>
    <col min="11" max="11" width="8.125" style="7" customWidth="1"/>
    <col min="12" max="12" width="11" style="7" customWidth="1"/>
    <col min="13" max="13" width="8.375" style="7" customWidth="1"/>
    <col min="14" max="14" width="10.625" style="7" customWidth="1"/>
    <col min="15" max="15" width="8.375" style="7" customWidth="1"/>
    <col min="16" max="16" width="10.625" style="7" customWidth="1"/>
    <col min="17" max="17" width="8.375" style="7" customWidth="1"/>
    <col min="18" max="18" width="10.625" style="7" customWidth="1"/>
    <col min="19" max="16384" width="9" style="7"/>
  </cols>
  <sheetData>
    <row r="1" spans="1:18" ht="36" customHeight="1" x14ac:dyDescent="0.15">
      <c r="A1" s="151" t="s">
        <v>52</v>
      </c>
      <c r="B1" s="151"/>
      <c r="C1" s="151"/>
      <c r="D1" s="151"/>
      <c r="E1" s="151"/>
      <c r="F1" s="151"/>
      <c r="G1" s="151"/>
      <c r="H1" s="151"/>
      <c r="I1" s="151"/>
      <c r="J1" s="152" t="s">
        <v>53</v>
      </c>
      <c r="K1" s="152"/>
      <c r="L1" s="152"/>
      <c r="M1" s="152"/>
      <c r="N1" s="152"/>
      <c r="O1" s="152"/>
      <c r="P1" s="152"/>
      <c r="Q1" s="152"/>
      <c r="R1" s="152"/>
    </row>
    <row r="2" spans="1:18" ht="22.5" customHeight="1" x14ac:dyDescent="0.15">
      <c r="A2" s="153" t="s">
        <v>8</v>
      </c>
      <c r="B2" s="153"/>
      <c r="C2" s="26"/>
      <c r="D2" s="26"/>
      <c r="E2" s="26"/>
      <c r="F2" s="26"/>
      <c r="G2" s="26"/>
      <c r="H2" s="26"/>
      <c r="I2" s="26"/>
      <c r="J2" s="153" t="s">
        <v>9</v>
      </c>
      <c r="K2" s="153"/>
      <c r="L2" s="26"/>
      <c r="M2" s="26"/>
      <c r="N2" s="26"/>
      <c r="O2" s="26"/>
      <c r="P2" s="26"/>
      <c r="Q2" s="26"/>
      <c r="R2" s="26"/>
    </row>
    <row r="3" spans="1:18" ht="22.5" customHeight="1" x14ac:dyDescent="0.15">
      <c r="A3" s="154" t="s">
        <v>0</v>
      </c>
      <c r="B3" s="154"/>
      <c r="C3" s="14"/>
      <c r="D3" s="14"/>
      <c r="E3" s="14"/>
      <c r="F3" s="14"/>
      <c r="G3" s="14"/>
      <c r="H3" s="155"/>
      <c r="I3" s="155"/>
      <c r="J3" s="157"/>
      <c r="K3" s="157"/>
      <c r="L3" s="14"/>
      <c r="M3" s="14"/>
      <c r="N3" s="14"/>
      <c r="O3" s="14"/>
      <c r="P3" s="14"/>
      <c r="Q3" s="156" t="s">
        <v>1</v>
      </c>
      <c r="R3" s="156"/>
    </row>
    <row r="4" spans="1:18" s="8" customFormat="1" ht="24.95" customHeight="1" x14ac:dyDescent="0.15">
      <c r="A4" s="140" t="s">
        <v>54</v>
      </c>
      <c r="B4" s="142" t="s">
        <v>55</v>
      </c>
      <c r="C4" s="142" t="s">
        <v>56</v>
      </c>
      <c r="D4" s="145" t="s">
        <v>57</v>
      </c>
      <c r="E4" s="150"/>
      <c r="F4" s="144" t="s">
        <v>58</v>
      </c>
      <c r="G4" s="144"/>
      <c r="H4" s="144" t="s">
        <v>2</v>
      </c>
      <c r="I4" s="145"/>
      <c r="J4" s="140" t="s">
        <v>54</v>
      </c>
      <c r="K4" s="142" t="s">
        <v>55</v>
      </c>
      <c r="L4" s="142" t="s">
        <v>56</v>
      </c>
      <c r="M4" s="144" t="s">
        <v>59</v>
      </c>
      <c r="N4" s="144"/>
      <c r="O4" s="144" t="s">
        <v>3</v>
      </c>
      <c r="P4" s="144"/>
      <c r="Q4" s="144" t="s">
        <v>4</v>
      </c>
      <c r="R4" s="145"/>
    </row>
    <row r="5" spans="1:18" s="8" customFormat="1" ht="24.95" customHeight="1" x14ac:dyDescent="0.15">
      <c r="A5" s="141"/>
      <c r="B5" s="143"/>
      <c r="C5" s="143"/>
      <c r="D5" s="72" t="s">
        <v>60</v>
      </c>
      <c r="E5" s="72" t="s">
        <v>61</v>
      </c>
      <c r="F5" s="72" t="s">
        <v>60</v>
      </c>
      <c r="G5" s="72" t="s">
        <v>61</v>
      </c>
      <c r="H5" s="72" t="s">
        <v>60</v>
      </c>
      <c r="I5" s="10" t="s">
        <v>61</v>
      </c>
      <c r="J5" s="141"/>
      <c r="K5" s="143"/>
      <c r="L5" s="143"/>
      <c r="M5" s="72" t="s">
        <v>60</v>
      </c>
      <c r="N5" s="72" t="s">
        <v>61</v>
      </c>
      <c r="O5" s="11" t="s">
        <v>60</v>
      </c>
      <c r="P5" s="72" t="s">
        <v>61</v>
      </c>
      <c r="Q5" s="72" t="s">
        <v>60</v>
      </c>
      <c r="R5" s="10" t="s">
        <v>61</v>
      </c>
    </row>
    <row r="6" spans="1:18" s="28" customFormat="1" ht="24.95" customHeight="1" x14ac:dyDescent="0.15">
      <c r="A6" s="22" t="s">
        <v>76</v>
      </c>
      <c r="B6" s="56">
        <v>3604</v>
      </c>
      <c r="C6" s="56">
        <v>876609</v>
      </c>
      <c r="D6" s="56">
        <v>2660</v>
      </c>
      <c r="E6" s="56">
        <v>547488</v>
      </c>
      <c r="F6" s="56">
        <v>806</v>
      </c>
      <c r="G6" s="56">
        <v>289054</v>
      </c>
      <c r="H6" s="56">
        <v>139</v>
      </c>
      <c r="I6" s="57">
        <v>40067</v>
      </c>
      <c r="J6" s="22">
        <v>25</v>
      </c>
      <c r="K6" s="56">
        <v>391</v>
      </c>
      <c r="L6" s="56">
        <v>293349</v>
      </c>
      <c r="M6" s="56">
        <v>172</v>
      </c>
      <c r="N6" s="56">
        <v>116147</v>
      </c>
      <c r="O6" s="56">
        <v>28</v>
      </c>
      <c r="P6" s="56">
        <v>34724</v>
      </c>
      <c r="Q6" s="56">
        <v>190</v>
      </c>
      <c r="R6" s="57">
        <v>142478</v>
      </c>
    </row>
    <row r="7" spans="1:18" s="28" customFormat="1" ht="24.95" customHeight="1" x14ac:dyDescent="0.15">
      <c r="A7" s="22">
        <v>26</v>
      </c>
      <c r="B7" s="56">
        <v>3193</v>
      </c>
      <c r="C7" s="56">
        <v>772573</v>
      </c>
      <c r="D7" s="56">
        <v>2362</v>
      </c>
      <c r="E7" s="56">
        <v>475225</v>
      </c>
      <c r="F7" s="56">
        <v>705</v>
      </c>
      <c r="G7" s="56">
        <v>260851</v>
      </c>
      <c r="H7" s="56">
        <v>125</v>
      </c>
      <c r="I7" s="57">
        <v>36497</v>
      </c>
      <c r="J7" s="22">
        <v>26</v>
      </c>
      <c r="K7" s="56">
        <v>393</v>
      </c>
      <c r="L7" s="56">
        <v>304581</v>
      </c>
      <c r="M7" s="56">
        <v>176</v>
      </c>
      <c r="N7" s="56">
        <v>120777</v>
      </c>
      <c r="O7" s="56">
        <v>29</v>
      </c>
      <c r="P7" s="56">
        <v>34389</v>
      </c>
      <c r="Q7" s="56">
        <v>188</v>
      </c>
      <c r="R7" s="57">
        <v>149415</v>
      </c>
    </row>
    <row r="8" spans="1:18" s="28" customFormat="1" ht="24.95" customHeight="1" x14ac:dyDescent="0.15">
      <c r="A8" s="22">
        <v>27</v>
      </c>
      <c r="B8" s="56">
        <v>3005</v>
      </c>
      <c r="C8" s="56">
        <v>758172</v>
      </c>
      <c r="D8" s="56">
        <v>2290</v>
      </c>
      <c r="E8" s="56">
        <v>491058</v>
      </c>
      <c r="F8" s="56">
        <v>578</v>
      </c>
      <c r="G8" s="56">
        <v>230479</v>
      </c>
      <c r="H8" s="56">
        <v>136</v>
      </c>
      <c r="I8" s="57">
        <v>36635</v>
      </c>
      <c r="J8" s="22">
        <v>27</v>
      </c>
      <c r="K8" s="56">
        <v>322</v>
      </c>
      <c r="L8" s="56">
        <v>249792</v>
      </c>
      <c r="M8" s="56">
        <v>132</v>
      </c>
      <c r="N8" s="56">
        <v>95530</v>
      </c>
      <c r="O8" s="56">
        <v>29</v>
      </c>
      <c r="P8" s="56">
        <v>31507</v>
      </c>
      <c r="Q8" s="56">
        <v>161</v>
      </c>
      <c r="R8" s="57">
        <v>122755</v>
      </c>
    </row>
    <row r="9" spans="1:18" s="80" customFormat="1" ht="24.95" customHeight="1" x14ac:dyDescent="0.15">
      <c r="A9" s="68">
        <v>28</v>
      </c>
      <c r="B9" s="66">
        <v>2541</v>
      </c>
      <c r="C9" s="66">
        <v>687058</v>
      </c>
      <c r="D9" s="66">
        <v>2054</v>
      </c>
      <c r="E9" s="66">
        <v>489107</v>
      </c>
      <c r="F9" s="66">
        <v>364</v>
      </c>
      <c r="G9" s="66">
        <v>162536</v>
      </c>
      <c r="H9" s="66">
        <v>123</v>
      </c>
      <c r="I9" s="67">
        <v>35415</v>
      </c>
      <c r="J9" s="68">
        <v>28</v>
      </c>
      <c r="K9" s="66">
        <v>261</v>
      </c>
      <c r="L9" s="66">
        <v>244014</v>
      </c>
      <c r="M9" s="66">
        <v>103</v>
      </c>
      <c r="N9" s="66">
        <v>94657</v>
      </c>
      <c r="O9" s="66">
        <v>17</v>
      </c>
      <c r="P9" s="66">
        <v>19512</v>
      </c>
      <c r="Q9" s="66">
        <v>141</v>
      </c>
      <c r="R9" s="67">
        <v>129845</v>
      </c>
    </row>
    <row r="10" spans="1:18" s="64" customFormat="1" ht="24.95" customHeight="1" x14ac:dyDescent="0.15">
      <c r="A10" s="77">
        <v>29</v>
      </c>
      <c r="B10" s="78">
        <f t="shared" ref="B10:I10" si="0">SUM(B11:B22)</f>
        <v>2393</v>
      </c>
      <c r="C10" s="78">
        <f t="shared" si="0"/>
        <v>600932</v>
      </c>
      <c r="D10" s="78">
        <f t="shared" si="0"/>
        <v>1937</v>
      </c>
      <c r="E10" s="78">
        <f t="shared" si="0"/>
        <v>441351</v>
      </c>
      <c r="F10" s="78">
        <f t="shared" si="0"/>
        <v>347</v>
      </c>
      <c r="G10" s="78">
        <f t="shared" si="0"/>
        <v>128142</v>
      </c>
      <c r="H10" s="78">
        <f t="shared" si="0"/>
        <v>109</v>
      </c>
      <c r="I10" s="79">
        <f t="shared" si="0"/>
        <v>31439</v>
      </c>
      <c r="J10" s="77">
        <v>29</v>
      </c>
      <c r="K10" s="78">
        <f t="shared" ref="K10:R10" si="1">SUM(K11:K22)</f>
        <v>245</v>
      </c>
      <c r="L10" s="78">
        <f t="shared" si="1"/>
        <v>226536</v>
      </c>
      <c r="M10" s="78">
        <f t="shared" si="1"/>
        <v>109</v>
      </c>
      <c r="N10" s="78">
        <f t="shared" si="1"/>
        <v>95516</v>
      </c>
      <c r="O10" s="78">
        <f t="shared" si="1"/>
        <v>15</v>
      </c>
      <c r="P10" s="78">
        <f t="shared" si="1"/>
        <v>16432</v>
      </c>
      <c r="Q10" s="78">
        <f t="shared" si="1"/>
        <v>121</v>
      </c>
      <c r="R10" s="79">
        <f t="shared" si="1"/>
        <v>114588</v>
      </c>
    </row>
    <row r="11" spans="1:18" s="28" customFormat="1" ht="24.95" customHeight="1" x14ac:dyDescent="0.15">
      <c r="A11" s="75" t="s">
        <v>74</v>
      </c>
      <c r="B11" s="66">
        <f>D11+F11+H11</f>
        <v>178</v>
      </c>
      <c r="C11" s="66">
        <f>SUM(E11+G11+I11)</f>
        <v>51704</v>
      </c>
      <c r="D11" s="66">
        <v>149</v>
      </c>
      <c r="E11" s="66">
        <v>38606</v>
      </c>
      <c r="F11" s="66">
        <v>20</v>
      </c>
      <c r="G11" s="66">
        <v>10205</v>
      </c>
      <c r="H11" s="66">
        <v>9</v>
      </c>
      <c r="I11" s="67">
        <v>2893</v>
      </c>
      <c r="J11" s="75" t="s">
        <v>74</v>
      </c>
      <c r="K11" s="66">
        <f>M11+O11+Q11</f>
        <v>19</v>
      </c>
      <c r="L11" s="66">
        <f>N11+P11+R11</f>
        <v>17670</v>
      </c>
      <c r="M11" s="66">
        <v>8</v>
      </c>
      <c r="N11" s="66">
        <v>7214</v>
      </c>
      <c r="O11" s="66">
        <v>1</v>
      </c>
      <c r="P11" s="66">
        <v>1251</v>
      </c>
      <c r="Q11" s="66">
        <v>10</v>
      </c>
      <c r="R11" s="67">
        <v>9205</v>
      </c>
    </row>
    <row r="12" spans="1:18" s="28" customFormat="1" ht="24.95" customHeight="1" x14ac:dyDescent="0.15">
      <c r="A12" s="68">
        <v>5</v>
      </c>
      <c r="B12" s="66">
        <f t="shared" ref="B12:B22" si="2">D12+F12+H12</f>
        <v>189</v>
      </c>
      <c r="C12" s="66">
        <f t="shared" ref="C12:C22" si="3">SUM(E12+G12+I12)</f>
        <v>44913</v>
      </c>
      <c r="D12" s="66">
        <v>162</v>
      </c>
      <c r="E12" s="66">
        <v>35221</v>
      </c>
      <c r="F12" s="66">
        <v>17</v>
      </c>
      <c r="G12" s="66">
        <v>7345</v>
      </c>
      <c r="H12" s="66">
        <v>10</v>
      </c>
      <c r="I12" s="67">
        <v>2347</v>
      </c>
      <c r="J12" s="68">
        <v>5</v>
      </c>
      <c r="K12" s="66">
        <f t="shared" ref="K12:L22" si="4">M12+O12+Q12</f>
        <v>23</v>
      </c>
      <c r="L12" s="66">
        <f t="shared" si="4"/>
        <v>19489</v>
      </c>
      <c r="M12" s="66">
        <v>11</v>
      </c>
      <c r="N12" s="66">
        <v>8394</v>
      </c>
      <c r="O12" s="66">
        <v>2</v>
      </c>
      <c r="P12" s="66">
        <v>1597</v>
      </c>
      <c r="Q12" s="66">
        <v>10</v>
      </c>
      <c r="R12" s="67">
        <v>9498</v>
      </c>
    </row>
    <row r="13" spans="1:18" s="28" customFormat="1" ht="24.95" customHeight="1" x14ac:dyDescent="0.15">
      <c r="A13" s="68">
        <v>6</v>
      </c>
      <c r="B13" s="66">
        <f t="shared" si="2"/>
        <v>290</v>
      </c>
      <c r="C13" s="66">
        <f t="shared" si="3"/>
        <v>48840</v>
      </c>
      <c r="D13" s="66">
        <v>173</v>
      </c>
      <c r="E13" s="66">
        <v>37741</v>
      </c>
      <c r="F13" s="66">
        <v>101</v>
      </c>
      <c r="G13" s="66">
        <v>8721</v>
      </c>
      <c r="H13" s="66">
        <v>16</v>
      </c>
      <c r="I13" s="67">
        <v>2378</v>
      </c>
      <c r="J13" s="68">
        <v>6</v>
      </c>
      <c r="K13" s="66">
        <f t="shared" si="4"/>
        <v>22</v>
      </c>
      <c r="L13" s="66">
        <f t="shared" si="4"/>
        <v>17767</v>
      </c>
      <c r="M13" s="66">
        <v>10</v>
      </c>
      <c r="N13" s="66">
        <v>7456</v>
      </c>
      <c r="O13" s="66">
        <v>2</v>
      </c>
      <c r="P13" s="66">
        <v>1300</v>
      </c>
      <c r="Q13" s="66">
        <v>10</v>
      </c>
      <c r="R13" s="67">
        <v>9011</v>
      </c>
    </row>
    <row r="14" spans="1:18" s="28" customFormat="1" ht="24.95" customHeight="1" x14ac:dyDescent="0.15">
      <c r="A14" s="68">
        <v>7</v>
      </c>
      <c r="B14" s="66">
        <f t="shared" si="2"/>
        <v>186</v>
      </c>
      <c r="C14" s="66">
        <f t="shared" si="3"/>
        <v>39835</v>
      </c>
      <c r="D14" s="66">
        <v>156</v>
      </c>
      <c r="E14" s="66">
        <v>29728</v>
      </c>
      <c r="F14" s="66">
        <v>21</v>
      </c>
      <c r="G14" s="66">
        <v>8147</v>
      </c>
      <c r="H14" s="66">
        <v>9</v>
      </c>
      <c r="I14" s="67">
        <v>1960</v>
      </c>
      <c r="J14" s="68">
        <v>7</v>
      </c>
      <c r="K14" s="66">
        <f t="shared" si="4"/>
        <v>21</v>
      </c>
      <c r="L14" s="66">
        <f t="shared" si="4"/>
        <v>21867</v>
      </c>
      <c r="M14" s="56">
        <v>11</v>
      </c>
      <c r="N14" s="56">
        <v>11762</v>
      </c>
      <c r="O14" s="56">
        <v>1</v>
      </c>
      <c r="P14" s="56">
        <v>1177</v>
      </c>
      <c r="Q14" s="56">
        <v>9</v>
      </c>
      <c r="R14" s="57">
        <v>8928</v>
      </c>
    </row>
    <row r="15" spans="1:18" s="28" customFormat="1" ht="24.95" customHeight="1" x14ac:dyDescent="0.15">
      <c r="A15" s="68">
        <v>8</v>
      </c>
      <c r="B15" s="66">
        <f t="shared" si="2"/>
        <v>176</v>
      </c>
      <c r="C15" s="66">
        <f t="shared" si="3"/>
        <v>48990</v>
      </c>
      <c r="D15" s="66">
        <v>129</v>
      </c>
      <c r="E15" s="66">
        <v>30887</v>
      </c>
      <c r="F15" s="66">
        <v>37</v>
      </c>
      <c r="G15" s="66">
        <v>14996</v>
      </c>
      <c r="H15" s="66">
        <v>10</v>
      </c>
      <c r="I15" s="67">
        <v>3107</v>
      </c>
      <c r="J15" s="68">
        <v>8</v>
      </c>
      <c r="K15" s="66">
        <f t="shared" si="4"/>
        <v>19</v>
      </c>
      <c r="L15" s="66">
        <f t="shared" si="4"/>
        <v>16134</v>
      </c>
      <c r="M15" s="66">
        <v>10</v>
      </c>
      <c r="N15" s="66">
        <v>7060</v>
      </c>
      <c r="O15" s="66">
        <v>1</v>
      </c>
      <c r="P15" s="66">
        <v>1254</v>
      </c>
      <c r="Q15" s="66">
        <v>8</v>
      </c>
      <c r="R15" s="67">
        <v>7820</v>
      </c>
    </row>
    <row r="16" spans="1:18" s="28" customFormat="1" ht="24.95" customHeight="1" x14ac:dyDescent="0.15">
      <c r="A16" s="68">
        <v>9</v>
      </c>
      <c r="B16" s="66">
        <f t="shared" si="2"/>
        <v>200</v>
      </c>
      <c r="C16" s="66">
        <f t="shared" si="3"/>
        <v>50106</v>
      </c>
      <c r="D16" s="66">
        <v>159</v>
      </c>
      <c r="E16" s="66">
        <v>37303</v>
      </c>
      <c r="F16" s="66">
        <v>33</v>
      </c>
      <c r="G16" s="66">
        <v>9842</v>
      </c>
      <c r="H16" s="66">
        <v>8</v>
      </c>
      <c r="I16" s="67">
        <v>2961</v>
      </c>
      <c r="J16" s="68">
        <v>9</v>
      </c>
      <c r="K16" s="66">
        <f t="shared" si="4"/>
        <v>20</v>
      </c>
      <c r="L16" s="66">
        <f t="shared" si="4"/>
        <v>16683</v>
      </c>
      <c r="M16" s="66">
        <v>9</v>
      </c>
      <c r="N16" s="66">
        <v>7100</v>
      </c>
      <c r="O16" s="66">
        <v>1</v>
      </c>
      <c r="P16" s="66">
        <v>1085</v>
      </c>
      <c r="Q16" s="66">
        <v>10</v>
      </c>
      <c r="R16" s="67">
        <v>8498</v>
      </c>
    </row>
    <row r="17" spans="1:18" s="28" customFormat="1" ht="24.95" customHeight="1" x14ac:dyDescent="0.15">
      <c r="A17" s="68">
        <v>10</v>
      </c>
      <c r="B17" s="66">
        <f t="shared" si="2"/>
        <v>226</v>
      </c>
      <c r="C17" s="66">
        <f t="shared" si="3"/>
        <v>46250</v>
      </c>
      <c r="D17" s="66">
        <v>194</v>
      </c>
      <c r="E17" s="66">
        <v>36476</v>
      </c>
      <c r="F17" s="66">
        <v>23</v>
      </c>
      <c r="G17" s="66">
        <v>7001</v>
      </c>
      <c r="H17" s="66">
        <v>9</v>
      </c>
      <c r="I17" s="67">
        <v>2773</v>
      </c>
      <c r="J17" s="68">
        <v>10</v>
      </c>
      <c r="K17" s="66">
        <f t="shared" si="4"/>
        <v>20</v>
      </c>
      <c r="L17" s="66">
        <f t="shared" si="4"/>
        <v>16546</v>
      </c>
      <c r="M17" s="66">
        <v>9</v>
      </c>
      <c r="N17" s="66">
        <v>6647</v>
      </c>
      <c r="O17" s="66">
        <v>1</v>
      </c>
      <c r="P17" s="66">
        <v>997</v>
      </c>
      <c r="Q17" s="66">
        <v>10</v>
      </c>
      <c r="R17" s="67">
        <v>8902</v>
      </c>
    </row>
    <row r="18" spans="1:18" s="28" customFormat="1" ht="24.95" customHeight="1" x14ac:dyDescent="0.15">
      <c r="A18" s="68">
        <v>11</v>
      </c>
      <c r="B18" s="66">
        <f t="shared" si="2"/>
        <v>239</v>
      </c>
      <c r="C18" s="66">
        <f t="shared" si="3"/>
        <v>50836</v>
      </c>
      <c r="D18" s="66">
        <v>209</v>
      </c>
      <c r="E18" s="66">
        <v>40061</v>
      </c>
      <c r="F18" s="66">
        <v>21</v>
      </c>
      <c r="G18" s="66">
        <v>7943</v>
      </c>
      <c r="H18" s="66">
        <v>9</v>
      </c>
      <c r="I18" s="67">
        <v>2832</v>
      </c>
      <c r="J18" s="68">
        <v>11</v>
      </c>
      <c r="K18" s="66">
        <f t="shared" si="4"/>
        <v>21</v>
      </c>
      <c r="L18" s="66">
        <f t="shared" si="4"/>
        <v>18919</v>
      </c>
      <c r="M18" s="66">
        <v>10</v>
      </c>
      <c r="N18" s="66">
        <v>8448</v>
      </c>
      <c r="O18" s="66">
        <v>1</v>
      </c>
      <c r="P18" s="66">
        <v>1108</v>
      </c>
      <c r="Q18" s="66">
        <v>10</v>
      </c>
      <c r="R18" s="67">
        <v>9363</v>
      </c>
    </row>
    <row r="19" spans="1:18" s="28" customFormat="1" ht="24.95" customHeight="1" x14ac:dyDescent="0.15">
      <c r="A19" s="68">
        <v>12</v>
      </c>
      <c r="B19" s="66">
        <f t="shared" si="2"/>
        <v>275</v>
      </c>
      <c r="C19" s="66">
        <f t="shared" si="3"/>
        <v>64353</v>
      </c>
      <c r="D19" s="66">
        <v>243</v>
      </c>
      <c r="E19" s="66">
        <v>46031</v>
      </c>
      <c r="F19" s="66">
        <v>24</v>
      </c>
      <c r="G19" s="66">
        <v>15181</v>
      </c>
      <c r="H19" s="66">
        <v>8</v>
      </c>
      <c r="I19" s="67">
        <v>3141</v>
      </c>
      <c r="J19" s="68">
        <v>12</v>
      </c>
      <c r="K19" s="66">
        <f t="shared" si="4"/>
        <v>28</v>
      </c>
      <c r="L19" s="66">
        <f t="shared" si="4"/>
        <v>37989</v>
      </c>
      <c r="M19" s="66">
        <v>10</v>
      </c>
      <c r="N19" s="66">
        <v>13663</v>
      </c>
      <c r="O19" s="66">
        <v>2</v>
      </c>
      <c r="P19" s="66">
        <v>3252</v>
      </c>
      <c r="Q19" s="66">
        <v>16</v>
      </c>
      <c r="R19" s="67">
        <v>21074</v>
      </c>
    </row>
    <row r="20" spans="1:18" s="28" customFormat="1" ht="24.95" customHeight="1" x14ac:dyDescent="0.15">
      <c r="A20" s="75" t="s">
        <v>75</v>
      </c>
      <c r="B20" s="66">
        <f t="shared" si="2"/>
        <v>136</v>
      </c>
      <c r="C20" s="66">
        <f t="shared" si="3"/>
        <v>49632</v>
      </c>
      <c r="D20" s="66">
        <v>117</v>
      </c>
      <c r="E20" s="66">
        <v>35622</v>
      </c>
      <c r="F20" s="66">
        <v>13</v>
      </c>
      <c r="G20" s="66">
        <v>11881</v>
      </c>
      <c r="H20" s="66">
        <v>6</v>
      </c>
      <c r="I20" s="67">
        <v>2129</v>
      </c>
      <c r="J20" s="75" t="s">
        <v>75</v>
      </c>
      <c r="K20" s="66">
        <f t="shared" si="4"/>
        <v>15</v>
      </c>
      <c r="L20" s="66">
        <f t="shared" si="4"/>
        <v>13089</v>
      </c>
      <c r="M20" s="66">
        <v>6</v>
      </c>
      <c r="N20" s="66">
        <v>5314</v>
      </c>
      <c r="O20" s="66">
        <v>1</v>
      </c>
      <c r="P20" s="66">
        <v>1187</v>
      </c>
      <c r="Q20" s="66">
        <v>8</v>
      </c>
      <c r="R20" s="67">
        <v>6588</v>
      </c>
    </row>
    <row r="21" spans="1:18" s="28" customFormat="1" ht="24.95" customHeight="1" x14ac:dyDescent="0.15">
      <c r="A21" s="68">
        <v>2</v>
      </c>
      <c r="B21" s="66">
        <f t="shared" si="2"/>
        <v>137</v>
      </c>
      <c r="C21" s="66">
        <f t="shared" si="3"/>
        <v>52961</v>
      </c>
      <c r="D21" s="66">
        <v>114</v>
      </c>
      <c r="E21" s="66">
        <v>36773</v>
      </c>
      <c r="F21" s="66">
        <v>17</v>
      </c>
      <c r="G21" s="66">
        <v>14184</v>
      </c>
      <c r="H21" s="66">
        <v>6</v>
      </c>
      <c r="I21" s="67">
        <v>2004</v>
      </c>
      <c r="J21" s="68">
        <v>2</v>
      </c>
      <c r="K21" s="66">
        <f t="shared" si="4"/>
        <v>19</v>
      </c>
      <c r="L21" s="66">
        <f t="shared" si="4"/>
        <v>15067</v>
      </c>
      <c r="M21" s="66">
        <v>7</v>
      </c>
      <c r="N21" s="66">
        <v>5743</v>
      </c>
      <c r="O21" s="66">
        <v>1</v>
      </c>
      <c r="P21" s="66">
        <v>1079</v>
      </c>
      <c r="Q21" s="66">
        <v>11</v>
      </c>
      <c r="R21" s="67">
        <v>8245</v>
      </c>
    </row>
    <row r="22" spans="1:18" s="28" customFormat="1" ht="24.95" customHeight="1" x14ac:dyDescent="0.15">
      <c r="A22" s="76">
        <v>3</v>
      </c>
      <c r="B22" s="73">
        <f t="shared" si="2"/>
        <v>161</v>
      </c>
      <c r="C22" s="73">
        <f t="shared" si="3"/>
        <v>52512</v>
      </c>
      <c r="D22" s="73">
        <v>132</v>
      </c>
      <c r="E22" s="73">
        <v>36902</v>
      </c>
      <c r="F22" s="73">
        <v>20</v>
      </c>
      <c r="G22" s="73">
        <v>12696</v>
      </c>
      <c r="H22" s="73">
        <v>9</v>
      </c>
      <c r="I22" s="74">
        <v>2914</v>
      </c>
      <c r="J22" s="76">
        <v>3</v>
      </c>
      <c r="K22" s="73">
        <f t="shared" si="4"/>
        <v>18</v>
      </c>
      <c r="L22" s="73">
        <f t="shared" si="4"/>
        <v>15316</v>
      </c>
      <c r="M22" s="73">
        <v>8</v>
      </c>
      <c r="N22" s="73">
        <v>6715</v>
      </c>
      <c r="O22" s="73">
        <v>1</v>
      </c>
      <c r="P22" s="73">
        <v>1145</v>
      </c>
      <c r="Q22" s="73">
        <v>9</v>
      </c>
      <c r="R22" s="74">
        <v>7456</v>
      </c>
    </row>
    <row r="23" spans="1:18" s="8" customFormat="1" ht="14.25" customHeight="1" x14ac:dyDescent="0.15">
      <c r="A23" s="149" t="s">
        <v>64</v>
      </c>
      <c r="B23" s="149"/>
      <c r="C23" s="9"/>
      <c r="D23" s="9"/>
      <c r="E23" s="51"/>
      <c r="F23" s="9"/>
      <c r="G23" s="9"/>
      <c r="H23" s="9"/>
      <c r="I23" s="9"/>
      <c r="J23" s="148"/>
      <c r="K23" s="148"/>
      <c r="L23" s="9"/>
      <c r="M23" s="9"/>
      <c r="N23" s="9"/>
      <c r="O23" s="9"/>
      <c r="P23" s="9"/>
      <c r="Q23" s="9"/>
      <c r="R23" s="9"/>
    </row>
    <row r="24" spans="1:18" s="8" customFormat="1" ht="15.75" customHeight="1" x14ac:dyDescent="0.15">
      <c r="A24" s="146" t="s">
        <v>68</v>
      </c>
      <c r="B24" s="147"/>
      <c r="C24" s="147"/>
      <c r="D24" s="147"/>
      <c r="E24" s="147"/>
      <c r="F24" s="147"/>
      <c r="G24" s="147"/>
      <c r="H24" s="9"/>
      <c r="I24" s="9"/>
      <c r="J24" s="32"/>
      <c r="K24" s="32"/>
      <c r="L24" s="9"/>
      <c r="M24" s="9"/>
      <c r="N24" s="9"/>
      <c r="O24" s="9"/>
      <c r="P24" s="9"/>
      <c r="Q24" s="9"/>
      <c r="R24" s="9"/>
    </row>
  </sheetData>
  <mergeCells count="23">
    <mergeCell ref="A1:I1"/>
    <mergeCell ref="J1:R1"/>
    <mergeCell ref="A2:B2"/>
    <mergeCell ref="J2:K2"/>
    <mergeCell ref="A3:B3"/>
    <mergeCell ref="H3:I3"/>
    <mergeCell ref="Q3:R3"/>
    <mergeCell ref="J3:K3"/>
    <mergeCell ref="J4:J5"/>
    <mergeCell ref="K4:K5"/>
    <mergeCell ref="Q4:R4"/>
    <mergeCell ref="O4:P4"/>
    <mergeCell ref="A24:G24"/>
    <mergeCell ref="J23:K23"/>
    <mergeCell ref="L4:L5"/>
    <mergeCell ref="M4:N4"/>
    <mergeCell ref="A23:B23"/>
    <mergeCell ref="D4:E4"/>
    <mergeCell ref="F4:G4"/>
    <mergeCell ref="H4:I4"/>
    <mergeCell ref="A4:A5"/>
    <mergeCell ref="B4:B5"/>
    <mergeCell ref="C4:C5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40"/>
  <sheetViews>
    <sheetView view="pageBreakPreview" zoomScaleNormal="100" zoomScaleSheetLayoutView="100" workbookViewId="0">
      <selection activeCell="B34" sqref="B34:C34"/>
    </sheetView>
  </sheetViews>
  <sheetFormatPr defaultRowHeight="12" x14ac:dyDescent="0.15"/>
  <cols>
    <col min="1" max="1" width="3.125" style="3" customWidth="1"/>
    <col min="2" max="2" width="6.875" style="3" customWidth="1"/>
    <col min="3" max="3" width="10.375" style="3" customWidth="1"/>
    <col min="4" max="10" width="8.25" style="3" customWidth="1"/>
    <col min="11" max="11" width="8.25" style="59" customWidth="1"/>
    <col min="12" max="16384" width="9" style="3"/>
  </cols>
  <sheetData>
    <row r="1" spans="1:12" s="1" customFormat="1" ht="27" customHeight="1" x14ac:dyDescent="0.15">
      <c r="A1" s="160" t="s">
        <v>25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</row>
    <row r="2" spans="1:12" s="2" customFormat="1" ht="13.5" customHeight="1" x14ac:dyDescent="0.15">
      <c r="A2" s="16" t="s">
        <v>26</v>
      </c>
      <c r="B2" s="16"/>
      <c r="C2" s="16"/>
      <c r="D2" s="16"/>
      <c r="E2" s="16"/>
      <c r="F2" s="16"/>
      <c r="G2" s="16"/>
      <c r="H2" s="31"/>
      <c r="I2" s="96"/>
      <c r="J2" s="96"/>
      <c r="K2" s="97"/>
    </row>
    <row r="3" spans="1:12" ht="19.5" customHeight="1" x14ac:dyDescent="0.15">
      <c r="A3" s="161" t="s">
        <v>27</v>
      </c>
      <c r="B3" s="161"/>
      <c r="C3" s="161"/>
      <c r="D3" s="15" t="s">
        <v>97</v>
      </c>
      <c r="E3" s="15" t="s">
        <v>98</v>
      </c>
      <c r="F3" s="33" t="s">
        <v>99</v>
      </c>
      <c r="G3" s="33" t="s">
        <v>100</v>
      </c>
      <c r="H3" s="15" t="s">
        <v>101</v>
      </c>
      <c r="I3" s="15" t="s">
        <v>102</v>
      </c>
      <c r="J3" s="101" t="s">
        <v>103</v>
      </c>
      <c r="K3" s="124" t="s">
        <v>104</v>
      </c>
      <c r="L3" s="98"/>
    </row>
    <row r="4" spans="1:12" s="99" customFormat="1" ht="19.5" customHeight="1" x14ac:dyDescent="0.15">
      <c r="A4" s="162" t="s">
        <v>78</v>
      </c>
      <c r="B4" s="162"/>
      <c r="C4" s="162"/>
      <c r="D4" s="176">
        <v>374050.99928054929</v>
      </c>
      <c r="E4" s="176">
        <v>365126.16425867676</v>
      </c>
      <c r="F4" s="176">
        <v>372638.66663773928</v>
      </c>
      <c r="G4" s="176">
        <v>360514.22449655482</v>
      </c>
      <c r="H4" s="176">
        <v>354210.82744262472</v>
      </c>
      <c r="I4" s="176">
        <v>371598.4567395075</v>
      </c>
      <c r="J4" s="176">
        <v>385917.26889235701</v>
      </c>
      <c r="K4" s="177">
        <v>405102.57146237645</v>
      </c>
      <c r="L4" s="125"/>
    </row>
    <row r="5" spans="1:12" s="99" customFormat="1" ht="19.5" customHeight="1" x14ac:dyDescent="0.15">
      <c r="A5" s="100"/>
      <c r="B5" s="158" t="s">
        <v>79</v>
      </c>
      <c r="C5" s="158"/>
      <c r="D5" s="176">
        <v>7190.726600238133</v>
      </c>
      <c r="E5" s="176">
        <v>6953.8604885941686</v>
      </c>
      <c r="F5" s="176">
        <v>7431.0817902601757</v>
      </c>
      <c r="G5" s="176">
        <v>7533.5881453538623</v>
      </c>
      <c r="H5" s="176">
        <v>8159.9838321725483</v>
      </c>
      <c r="I5" s="176">
        <v>7424.5229799326435</v>
      </c>
      <c r="J5" s="176">
        <v>5998.5523408360568</v>
      </c>
      <c r="K5" s="177">
        <v>7386.5692920710844</v>
      </c>
      <c r="L5" s="125"/>
    </row>
    <row r="6" spans="1:12" s="99" customFormat="1" ht="19.5" customHeight="1" x14ac:dyDescent="0.15">
      <c r="A6" s="100"/>
      <c r="B6" s="158" t="s">
        <v>88</v>
      </c>
      <c r="C6" s="158"/>
      <c r="D6" s="176">
        <v>2783.2005058137383</v>
      </c>
      <c r="E6" s="176">
        <v>1463.3244316649689</v>
      </c>
      <c r="F6" s="176">
        <v>1506.7912935299646</v>
      </c>
      <c r="G6" s="176">
        <v>1505.9644624370517</v>
      </c>
      <c r="H6" s="176">
        <v>1302.7721928263936</v>
      </c>
      <c r="I6" s="176">
        <v>1373.2852151912825</v>
      </c>
      <c r="J6" s="176">
        <v>1361.6033746591893</v>
      </c>
      <c r="K6" s="177">
        <v>1355.3030505684451</v>
      </c>
      <c r="L6" s="125"/>
    </row>
    <row r="7" spans="1:12" s="99" customFormat="1" ht="19.5" customHeight="1" x14ac:dyDescent="0.15">
      <c r="A7" s="100"/>
      <c r="B7" s="158" t="s">
        <v>89</v>
      </c>
      <c r="C7" s="158"/>
      <c r="D7" s="176">
        <v>137690.25192776966</v>
      </c>
      <c r="E7" s="176">
        <v>133438.08360277917</v>
      </c>
      <c r="F7" s="176">
        <v>148276.66118045259</v>
      </c>
      <c r="G7" s="176">
        <v>133286.15243217952</v>
      </c>
      <c r="H7" s="176">
        <v>135317.37206554526</v>
      </c>
      <c r="I7" s="176">
        <v>153561.14646003029</v>
      </c>
      <c r="J7" s="176">
        <v>168576.90518117213</v>
      </c>
      <c r="K7" s="177">
        <v>183535.45191253681</v>
      </c>
      <c r="L7" s="125"/>
    </row>
    <row r="8" spans="1:12" s="99" customFormat="1" ht="19.5" customHeight="1" x14ac:dyDescent="0.15">
      <c r="A8" s="100"/>
      <c r="B8" s="158" t="s">
        <v>90</v>
      </c>
      <c r="C8" s="158"/>
      <c r="D8" s="176">
        <v>6665.2757196944531</v>
      </c>
      <c r="E8" s="176">
        <v>7549.5834354520066</v>
      </c>
      <c r="F8" s="176">
        <v>7696.2772308268522</v>
      </c>
      <c r="G8" s="176">
        <v>6881.4825124361032</v>
      </c>
      <c r="H8" s="176">
        <v>6534.4348620180499</v>
      </c>
      <c r="I8" s="176">
        <v>6181.7012748120969</v>
      </c>
      <c r="J8" s="176">
        <v>6864.6628534472729</v>
      </c>
      <c r="K8" s="177">
        <v>6913.0226102211545</v>
      </c>
      <c r="L8" s="125"/>
    </row>
    <row r="9" spans="1:12" s="99" customFormat="1" ht="19.5" customHeight="1" x14ac:dyDescent="0.15">
      <c r="A9" s="100"/>
      <c r="B9" s="158" t="s">
        <v>91</v>
      </c>
      <c r="C9" s="158"/>
      <c r="D9" s="176">
        <v>27239.181869978656</v>
      </c>
      <c r="E9" s="176">
        <v>25249.173694751069</v>
      </c>
      <c r="F9" s="176">
        <v>20737.932811276507</v>
      </c>
      <c r="G9" s="176">
        <v>26170.367395010064</v>
      </c>
      <c r="H9" s="176">
        <v>18738.207094813792</v>
      </c>
      <c r="I9" s="176">
        <v>21051.152570983351</v>
      </c>
      <c r="J9" s="176">
        <v>19919.597831727406</v>
      </c>
      <c r="K9" s="177">
        <v>20862.426149544488</v>
      </c>
      <c r="L9" s="125"/>
    </row>
    <row r="10" spans="1:12" s="99" customFormat="1" ht="19.5" customHeight="1" x14ac:dyDescent="0.15">
      <c r="A10" s="100"/>
      <c r="B10" s="158" t="s">
        <v>92</v>
      </c>
      <c r="C10" s="158"/>
      <c r="D10" s="176">
        <v>27725.35563779404</v>
      </c>
      <c r="E10" s="176">
        <v>27726.839608095459</v>
      </c>
      <c r="F10" s="176">
        <v>26928.665240579936</v>
      </c>
      <c r="G10" s="176">
        <v>28515.141703950801</v>
      </c>
      <c r="H10" s="176">
        <v>27947.094323181569</v>
      </c>
      <c r="I10" s="176">
        <v>27683.552790687572</v>
      </c>
      <c r="J10" s="176">
        <v>27355.780431162508</v>
      </c>
      <c r="K10" s="177">
        <v>27592.801425255595</v>
      </c>
      <c r="L10" s="125"/>
    </row>
    <row r="11" spans="1:12" s="99" customFormat="1" ht="19.5" customHeight="1" x14ac:dyDescent="0.15">
      <c r="A11" s="100"/>
      <c r="B11" s="158" t="s">
        <v>80</v>
      </c>
      <c r="C11" s="158"/>
      <c r="D11" s="176">
        <v>21215.489065317925</v>
      </c>
      <c r="E11" s="176">
        <v>19855.228163931381</v>
      </c>
      <c r="F11" s="176">
        <v>20210.065597549648</v>
      </c>
      <c r="G11" s="176">
        <v>18508.211701035245</v>
      </c>
      <c r="H11" s="176">
        <v>20248.235308675059</v>
      </c>
      <c r="I11" s="176">
        <v>19120.758940367788</v>
      </c>
      <c r="J11" s="176">
        <v>20790.087888313687</v>
      </c>
      <c r="K11" s="177">
        <v>20908.380063104138</v>
      </c>
      <c r="L11" s="125"/>
    </row>
    <row r="12" spans="1:12" s="99" customFormat="1" ht="19.5" customHeight="1" x14ac:dyDescent="0.15">
      <c r="A12" s="100"/>
      <c r="B12" s="158" t="s">
        <v>81</v>
      </c>
      <c r="C12" s="158"/>
      <c r="D12" s="176">
        <v>6805.3645982955204</v>
      </c>
      <c r="E12" s="176">
        <v>6778.6332615338833</v>
      </c>
      <c r="F12" s="176">
        <v>6315.7254271993097</v>
      </c>
      <c r="G12" s="176">
        <v>6295.2516127788604</v>
      </c>
      <c r="H12" s="176">
        <v>5992.6284082293951</v>
      </c>
      <c r="I12" s="176">
        <v>6430.7489009115707</v>
      </c>
      <c r="J12" s="176">
        <v>6677.1739526581059</v>
      </c>
      <c r="K12" s="177">
        <v>7092.6925071025962</v>
      </c>
      <c r="L12" s="125"/>
    </row>
    <row r="13" spans="1:12" s="99" customFormat="1" ht="19.5" customHeight="1" x14ac:dyDescent="0.15">
      <c r="A13" s="100"/>
      <c r="B13" s="158" t="s">
        <v>82</v>
      </c>
      <c r="C13" s="158"/>
      <c r="D13" s="176">
        <v>4585.5053006386843</v>
      </c>
      <c r="E13" s="176">
        <v>4542.6612991093234</v>
      </c>
      <c r="F13" s="176">
        <v>4340.1190448120597</v>
      </c>
      <c r="G13" s="176">
        <v>3675.8916170352372</v>
      </c>
      <c r="H13" s="176">
        <v>3170.982676761776</v>
      </c>
      <c r="I13" s="176">
        <v>2504.6351342029893</v>
      </c>
      <c r="J13" s="176">
        <v>1441.6314957235118</v>
      </c>
      <c r="K13" s="177">
        <v>1474.2759260521552</v>
      </c>
      <c r="L13" s="125"/>
    </row>
    <row r="14" spans="1:12" s="99" customFormat="1" ht="19.5" customHeight="1" x14ac:dyDescent="0.15">
      <c r="A14" s="100"/>
      <c r="B14" s="158" t="s">
        <v>93</v>
      </c>
      <c r="C14" s="158"/>
      <c r="D14" s="176">
        <v>10596.59760391702</v>
      </c>
      <c r="E14" s="176">
        <v>10349.626402996138</v>
      </c>
      <c r="F14" s="176">
        <v>9824.9006751136694</v>
      </c>
      <c r="G14" s="176">
        <v>10007.747570588179</v>
      </c>
      <c r="H14" s="176">
        <v>9171.4583265964811</v>
      </c>
      <c r="I14" s="176">
        <v>8919.8020891645665</v>
      </c>
      <c r="J14" s="176">
        <v>8488.6230817461292</v>
      </c>
      <c r="K14" s="177">
        <v>9062.2328105757369</v>
      </c>
      <c r="L14" s="125"/>
    </row>
    <row r="15" spans="1:12" s="99" customFormat="1" ht="19.5" customHeight="1" x14ac:dyDescent="0.15">
      <c r="A15" s="100"/>
      <c r="B15" s="158" t="s">
        <v>94</v>
      </c>
      <c r="C15" s="158"/>
      <c r="D15" s="176">
        <v>41507.472204986843</v>
      </c>
      <c r="E15" s="176">
        <v>41524.447202272007</v>
      </c>
      <c r="F15" s="176">
        <v>40988.789459281732</v>
      </c>
      <c r="G15" s="176">
        <v>40478.276568633344</v>
      </c>
      <c r="H15" s="176">
        <v>40108.828574074461</v>
      </c>
      <c r="I15" s="176">
        <v>39747.173709589159</v>
      </c>
      <c r="J15" s="176">
        <v>40120.013642697319</v>
      </c>
      <c r="K15" s="177">
        <v>39213.476549258681</v>
      </c>
      <c r="L15" s="125"/>
    </row>
    <row r="16" spans="1:12" s="99" customFormat="1" ht="19.5" customHeight="1" x14ac:dyDescent="0.15">
      <c r="A16" s="100"/>
      <c r="B16" s="158" t="s">
        <v>83</v>
      </c>
      <c r="C16" s="158"/>
      <c r="D16" s="176">
        <v>10832.834923122367</v>
      </c>
      <c r="E16" s="176">
        <v>10304.440029884583</v>
      </c>
      <c r="F16" s="176">
        <v>9526.2784388632281</v>
      </c>
      <c r="G16" s="176">
        <v>9128.6390508947807</v>
      </c>
      <c r="H16" s="176">
        <v>8400.1786702718091</v>
      </c>
      <c r="I16" s="176">
        <v>8418.5452791020398</v>
      </c>
      <c r="J16" s="176">
        <v>7885.5391307565787</v>
      </c>
      <c r="K16" s="177">
        <v>8398.3214114646398</v>
      </c>
      <c r="L16" s="125"/>
    </row>
    <row r="17" spans="1:12" s="99" customFormat="1" ht="19.5" customHeight="1" x14ac:dyDescent="0.15">
      <c r="A17" s="100"/>
      <c r="B17" s="158" t="s">
        <v>84</v>
      </c>
      <c r="C17" s="158"/>
      <c r="D17" s="176">
        <v>12366.161345709859</v>
      </c>
      <c r="E17" s="176">
        <v>12954.629702925931</v>
      </c>
      <c r="F17" s="176">
        <v>11573.476779708399</v>
      </c>
      <c r="G17" s="176">
        <v>11527.360141361627</v>
      </c>
      <c r="H17" s="176">
        <v>11391.699042929351</v>
      </c>
      <c r="I17" s="176">
        <v>10896.692139870476</v>
      </c>
      <c r="J17" s="176">
        <v>11149.702281645206</v>
      </c>
      <c r="K17" s="177">
        <v>11135.356371008053</v>
      </c>
      <c r="L17" s="125"/>
    </row>
    <row r="18" spans="1:12" s="99" customFormat="1" ht="19.5" customHeight="1" x14ac:dyDescent="0.15">
      <c r="A18" s="100"/>
      <c r="B18" s="158" t="s">
        <v>85</v>
      </c>
      <c r="C18" s="158"/>
      <c r="D18" s="176">
        <v>14214.191823844496</v>
      </c>
      <c r="E18" s="176">
        <v>13499.71659565652</v>
      </c>
      <c r="F18" s="176">
        <v>13422.158613086707</v>
      </c>
      <c r="G18" s="176">
        <v>13828.871739020404</v>
      </c>
      <c r="H18" s="176">
        <v>13978.406911352386</v>
      </c>
      <c r="I18" s="176">
        <v>14182.970914008181</v>
      </c>
      <c r="J18" s="176">
        <v>14724.65704526827</v>
      </c>
      <c r="K18" s="177">
        <v>14857.013835320138</v>
      </c>
      <c r="L18" s="125"/>
    </row>
    <row r="19" spans="1:12" s="99" customFormat="1" ht="19.5" customHeight="1" x14ac:dyDescent="0.15">
      <c r="A19" s="100"/>
      <c r="B19" s="158" t="s">
        <v>86</v>
      </c>
      <c r="C19" s="158"/>
      <c r="D19" s="176">
        <v>22816.524310598295</v>
      </c>
      <c r="E19" s="176">
        <v>24129.455189160242</v>
      </c>
      <c r="F19" s="176">
        <v>25063.490207984167</v>
      </c>
      <c r="G19" s="176">
        <v>24898.527950939992</v>
      </c>
      <c r="H19" s="176">
        <v>25820.915732960308</v>
      </c>
      <c r="I19" s="176">
        <v>26069.139813682403</v>
      </c>
      <c r="J19" s="176">
        <v>25581.420185088187</v>
      </c>
      <c r="K19" s="177">
        <v>26854.510139770249</v>
      </c>
      <c r="L19" s="125"/>
    </row>
    <row r="20" spans="1:12" s="99" customFormat="1" ht="19.5" customHeight="1" x14ac:dyDescent="0.15">
      <c r="A20" s="100"/>
      <c r="B20" s="158" t="s">
        <v>87</v>
      </c>
      <c r="C20" s="158"/>
      <c r="D20" s="176">
        <v>17721.549815793798</v>
      </c>
      <c r="E20" s="176">
        <v>17829.502213772721</v>
      </c>
      <c r="F20" s="176">
        <v>16931.369209677912</v>
      </c>
      <c r="G20" s="176">
        <v>16068.270782930396</v>
      </c>
      <c r="H20" s="176">
        <v>15666.278254704843</v>
      </c>
      <c r="I20" s="176">
        <v>15570.323545396142</v>
      </c>
      <c r="J20" s="176">
        <v>15175.421080649483</v>
      </c>
      <c r="K20" s="177">
        <v>15448.675240694634</v>
      </c>
      <c r="L20" s="125"/>
    </row>
    <row r="21" spans="1:12" s="99" customFormat="1" ht="24" customHeight="1" x14ac:dyDescent="0.15">
      <c r="A21" s="100"/>
      <c r="B21" s="163" t="s">
        <v>95</v>
      </c>
      <c r="C21" s="164"/>
      <c r="D21" s="178">
        <v>2095.3160270358026</v>
      </c>
      <c r="E21" s="179">
        <v>976.95893609716995</v>
      </c>
      <c r="F21" s="179">
        <v>1864.8836375363342</v>
      </c>
      <c r="G21" s="179">
        <v>2204.4791099694062</v>
      </c>
      <c r="H21" s="179">
        <v>2261.3511655112216</v>
      </c>
      <c r="I21" s="179">
        <v>2462.3049815750292</v>
      </c>
      <c r="J21" s="179">
        <v>3805.8970948059768</v>
      </c>
      <c r="K21" s="180">
        <v>3012.0621678278703</v>
      </c>
      <c r="L21" s="125"/>
    </row>
    <row r="22" spans="1:12" ht="13.5" customHeight="1" x14ac:dyDescent="0.15">
      <c r="A22" s="120" t="s">
        <v>65</v>
      </c>
      <c r="B22" s="96"/>
      <c r="C22" s="121"/>
      <c r="D22" s="121"/>
      <c r="E22" s="121"/>
      <c r="F22" s="121"/>
      <c r="G22" s="122"/>
      <c r="H22" s="122"/>
      <c r="I22" s="122"/>
      <c r="J22" s="122"/>
      <c r="K22" s="123"/>
    </row>
    <row r="23" spans="1:12" ht="15" customHeight="1" x14ac:dyDescent="0.15">
      <c r="A23" s="159" t="s">
        <v>69</v>
      </c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7"/>
    </row>
    <row r="24" spans="1:12" ht="15" customHeight="1" x14ac:dyDescent="0.15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7"/>
    </row>
    <row r="25" spans="1:12" ht="27" customHeight="1" x14ac:dyDescent="0.15">
      <c r="A25" s="160" t="s">
        <v>28</v>
      </c>
      <c r="B25" s="160"/>
      <c r="C25" s="160"/>
      <c r="D25" s="160"/>
      <c r="E25" s="160"/>
      <c r="F25" s="160"/>
      <c r="G25" s="160"/>
      <c r="H25" s="160"/>
      <c r="I25" s="160"/>
      <c r="J25" s="160"/>
      <c r="K25" s="160"/>
    </row>
    <row r="26" spans="1:12" ht="13.5" customHeight="1" x14ac:dyDescent="0.15">
      <c r="A26" s="16" t="s">
        <v>26</v>
      </c>
      <c r="B26" s="16"/>
      <c r="C26" s="16"/>
      <c r="D26" s="16"/>
      <c r="E26" s="16"/>
      <c r="F26" s="16"/>
      <c r="G26" s="31"/>
      <c r="H26" s="16"/>
      <c r="I26" s="96"/>
      <c r="J26" s="103"/>
      <c r="K26" s="103"/>
    </row>
    <row r="27" spans="1:12" ht="29.25" customHeight="1" x14ac:dyDescent="0.15">
      <c r="A27" s="165" t="s">
        <v>27</v>
      </c>
      <c r="B27" s="165"/>
      <c r="C27" s="150"/>
      <c r="D27" s="15" t="s">
        <v>40</v>
      </c>
      <c r="E27" s="15" t="s">
        <v>41</v>
      </c>
      <c r="F27" s="33" t="s">
        <v>43</v>
      </c>
      <c r="G27" s="33" t="s">
        <v>46</v>
      </c>
      <c r="H27" s="15" t="s">
        <v>47</v>
      </c>
      <c r="I27" s="15" t="s">
        <v>51</v>
      </c>
      <c r="J27" s="101" t="s">
        <v>73</v>
      </c>
      <c r="K27" s="124" t="s">
        <v>113</v>
      </c>
    </row>
    <row r="28" spans="1:12" ht="19.5" customHeight="1" x14ac:dyDescent="0.15">
      <c r="A28" s="166" t="s">
        <v>29</v>
      </c>
      <c r="B28" s="166"/>
      <c r="C28" s="24"/>
      <c r="D28" s="127">
        <v>294017.76227853546</v>
      </c>
      <c r="E28" s="127">
        <v>288980.38387527695</v>
      </c>
      <c r="F28" s="127">
        <v>299269.70642541122</v>
      </c>
      <c r="G28" s="127">
        <v>296313.96810659941</v>
      </c>
      <c r="H28" s="127">
        <v>293273.36273011193</v>
      </c>
      <c r="I28" s="127">
        <v>307174.24002648413</v>
      </c>
      <c r="J28" s="127">
        <v>314810.64918305725</v>
      </c>
      <c r="K28" s="181">
        <v>336206.36920059082</v>
      </c>
    </row>
    <row r="29" spans="1:12" ht="19.5" customHeight="1" x14ac:dyDescent="0.15">
      <c r="A29" s="69">
        <v>1</v>
      </c>
      <c r="B29" s="167" t="s">
        <v>30</v>
      </c>
      <c r="C29" s="168"/>
      <c r="D29" s="127">
        <v>195415.30556878162</v>
      </c>
      <c r="E29" s="127">
        <v>188734.04206092827</v>
      </c>
      <c r="F29" s="127">
        <v>193987.72136025634</v>
      </c>
      <c r="G29" s="127">
        <v>197004.95319899925</v>
      </c>
      <c r="H29" s="127">
        <v>198191.92656637929</v>
      </c>
      <c r="I29" s="127">
        <v>202103.16839394002</v>
      </c>
      <c r="J29" s="127">
        <v>199807.0465974102</v>
      </c>
      <c r="K29" s="181">
        <v>196377.82403638199</v>
      </c>
    </row>
    <row r="30" spans="1:12" ht="19.5" customHeight="1" x14ac:dyDescent="0.15">
      <c r="A30" s="69">
        <v>2</v>
      </c>
      <c r="B30" s="167" t="s">
        <v>31</v>
      </c>
      <c r="C30" s="168"/>
      <c r="D30" s="127">
        <v>12110.058022782749</v>
      </c>
      <c r="E30" s="127">
        <v>10911.483656740274</v>
      </c>
      <c r="F30" s="127">
        <v>10803.141394703889</v>
      </c>
      <c r="G30" s="127">
        <v>10837.242586474618</v>
      </c>
      <c r="H30" s="127">
        <v>9941.9221535882753</v>
      </c>
      <c r="I30" s="127">
        <v>10414.824803978918</v>
      </c>
      <c r="J30" s="127">
        <v>11021.186718940638</v>
      </c>
      <c r="K30" s="181">
        <v>11089.508069057389</v>
      </c>
    </row>
    <row r="31" spans="1:12" ht="19.5" customHeight="1" x14ac:dyDescent="0.15">
      <c r="A31" s="69"/>
      <c r="B31" s="167" t="s">
        <v>32</v>
      </c>
      <c r="C31" s="168"/>
      <c r="D31" s="127">
        <v>-2671.6675040409582</v>
      </c>
      <c r="E31" s="127">
        <v>-2943.2697431363918</v>
      </c>
      <c r="F31" s="127">
        <v>-2983.8266737897529</v>
      </c>
      <c r="G31" s="127">
        <v>-3380.2756004578473</v>
      </c>
      <c r="H31" s="127">
        <v>-3500.0484607744957</v>
      </c>
      <c r="I31" s="127">
        <v>-3445.6450401136062</v>
      </c>
      <c r="J31" s="127">
        <v>-3371.2749753916573</v>
      </c>
      <c r="K31" s="181">
        <v>-3184.5942146553789</v>
      </c>
    </row>
    <row r="32" spans="1:12" ht="19.5" customHeight="1" x14ac:dyDescent="0.15">
      <c r="A32" s="69"/>
      <c r="B32" s="167" t="s">
        <v>33</v>
      </c>
      <c r="C32" s="168"/>
      <c r="D32" s="127">
        <v>14639.360016870321</v>
      </c>
      <c r="E32" s="127">
        <v>13721.319921236094</v>
      </c>
      <c r="F32" s="127">
        <v>13638.828348911926</v>
      </c>
      <c r="G32" s="127">
        <v>14059.82891225903</v>
      </c>
      <c r="H32" s="127">
        <v>13302.196693617789</v>
      </c>
      <c r="I32" s="127">
        <v>13718.103161837362</v>
      </c>
      <c r="J32" s="127">
        <v>14248.534770852681</v>
      </c>
      <c r="K32" s="181">
        <v>14129.093699071791</v>
      </c>
    </row>
    <row r="33" spans="1:11" ht="19.5" customHeight="1" x14ac:dyDescent="0.15">
      <c r="A33" s="69"/>
      <c r="B33" s="169" t="s">
        <v>34</v>
      </c>
      <c r="C33" s="170"/>
      <c r="D33" s="127">
        <v>142.36550995338587</v>
      </c>
      <c r="E33" s="127">
        <v>133.43347864056659</v>
      </c>
      <c r="F33" s="127">
        <v>148.13971958171626</v>
      </c>
      <c r="G33" s="127">
        <v>157.68927467343465</v>
      </c>
      <c r="H33" s="127">
        <v>139.77392074498113</v>
      </c>
      <c r="I33" s="127">
        <v>142.36668225516365</v>
      </c>
      <c r="J33" s="127">
        <v>143.92692347961301</v>
      </c>
      <c r="K33" s="181">
        <v>145.0085846409759</v>
      </c>
    </row>
    <row r="34" spans="1:11" ht="19.5" customHeight="1" x14ac:dyDescent="0.15">
      <c r="A34" s="69">
        <v>3</v>
      </c>
      <c r="B34" s="167" t="s">
        <v>42</v>
      </c>
      <c r="C34" s="168"/>
      <c r="D34" s="127">
        <v>86492.398686971064</v>
      </c>
      <c r="E34" s="127">
        <v>89334.858157608396</v>
      </c>
      <c r="F34" s="127">
        <v>94478.84367045101</v>
      </c>
      <c r="G34" s="127">
        <v>88471.772321125551</v>
      </c>
      <c r="H34" s="127">
        <v>85139.514010144398</v>
      </c>
      <c r="I34" s="127">
        <v>94656.246828565214</v>
      </c>
      <c r="J34" s="127">
        <v>103982.41586670639</v>
      </c>
      <c r="K34" s="181">
        <v>128739.03709515143</v>
      </c>
    </row>
    <row r="35" spans="1:11" ht="19.5" customHeight="1" x14ac:dyDescent="0.15">
      <c r="A35" s="69"/>
      <c r="B35" s="169" t="s">
        <v>35</v>
      </c>
      <c r="C35" s="170"/>
      <c r="D35" s="127">
        <v>59666.438648399548</v>
      </c>
      <c r="E35" s="127">
        <v>64027.418777529747</v>
      </c>
      <c r="F35" s="127">
        <v>66507.65989079469</v>
      </c>
      <c r="G35" s="127">
        <v>59801.131288135628</v>
      </c>
      <c r="H35" s="127">
        <v>52982.418029306675</v>
      </c>
      <c r="I35" s="127">
        <v>57096.421301639799</v>
      </c>
      <c r="J35" s="127">
        <v>67445.923939159649</v>
      </c>
      <c r="K35" s="181">
        <v>84811.988661679134</v>
      </c>
    </row>
    <row r="36" spans="1:11" ht="19.5" customHeight="1" x14ac:dyDescent="0.15">
      <c r="A36" s="69"/>
      <c r="B36" s="169" t="s">
        <v>36</v>
      </c>
      <c r="C36" s="170"/>
      <c r="D36" s="127">
        <v>2975.6748065694196</v>
      </c>
      <c r="E36" s="127">
        <v>1547.3019359587984</v>
      </c>
      <c r="F36" s="127">
        <v>2347.9512756261556</v>
      </c>
      <c r="G36" s="127">
        <v>3192.5146134176148</v>
      </c>
      <c r="H36" s="127">
        <v>6373.7240222398596</v>
      </c>
      <c r="I36" s="127">
        <v>5770.9236476794758</v>
      </c>
      <c r="J36" s="127">
        <v>7444.1938518007364</v>
      </c>
      <c r="K36" s="181">
        <v>12411.250980601664</v>
      </c>
    </row>
    <row r="37" spans="1:11" ht="19.5" customHeight="1" thickBot="1" x14ac:dyDescent="0.2">
      <c r="A37" s="175"/>
      <c r="B37" s="185" t="s">
        <v>37</v>
      </c>
      <c r="C37" s="186"/>
      <c r="D37" s="182">
        <v>23850.285232002097</v>
      </c>
      <c r="E37" s="183">
        <v>23760.137444119853</v>
      </c>
      <c r="F37" s="183">
        <v>25623.232504030166</v>
      </c>
      <c r="G37" s="183">
        <v>25478.126419572305</v>
      </c>
      <c r="H37" s="183">
        <v>25783.371958597854</v>
      </c>
      <c r="I37" s="183">
        <v>31788.901879245943</v>
      </c>
      <c r="J37" s="183">
        <v>29092.298075745999</v>
      </c>
      <c r="K37" s="184">
        <v>31515.797452870633</v>
      </c>
    </row>
    <row r="38" spans="1:11" ht="24.75" customHeight="1" thickTop="1" x14ac:dyDescent="0.15">
      <c r="A38" s="131" t="s">
        <v>66</v>
      </c>
      <c r="B38" s="131"/>
      <c r="C38" s="171"/>
      <c r="D38" s="173">
        <v>2847</v>
      </c>
      <c r="E38" s="129">
        <v>2807</v>
      </c>
      <c r="F38" s="129">
        <v>2924</v>
      </c>
      <c r="G38" s="129">
        <v>2911</v>
      </c>
      <c r="H38" s="129">
        <v>2901</v>
      </c>
      <c r="I38" s="129">
        <v>3060</v>
      </c>
      <c r="J38" s="129">
        <v>3164</v>
      </c>
      <c r="K38" s="174">
        <v>3418</v>
      </c>
    </row>
    <row r="39" spans="1:11" ht="15.75" customHeight="1" x14ac:dyDescent="0.15">
      <c r="A39" s="120" t="s">
        <v>65</v>
      </c>
      <c r="B39" s="23"/>
      <c r="C39" s="130"/>
      <c r="D39" s="130"/>
      <c r="E39" s="130"/>
      <c r="F39" s="35"/>
      <c r="G39" s="35"/>
      <c r="H39" s="35"/>
      <c r="I39" s="35"/>
      <c r="J39" s="36"/>
      <c r="K39" s="36"/>
    </row>
    <row r="40" spans="1:11" ht="18.75" customHeight="1" x14ac:dyDescent="0.15">
      <c r="A40" s="126" t="s">
        <v>69</v>
      </c>
      <c r="B40" s="17"/>
      <c r="C40" s="17"/>
      <c r="D40" s="17"/>
      <c r="E40" s="17"/>
      <c r="F40" s="17"/>
      <c r="G40" s="17"/>
      <c r="H40" s="60"/>
      <c r="I40" s="34"/>
      <c r="J40" s="29"/>
      <c r="K40" s="29"/>
    </row>
  </sheetData>
  <mergeCells count="34">
    <mergeCell ref="B36:C36"/>
    <mergeCell ref="B37:C37"/>
    <mergeCell ref="A38:C38"/>
    <mergeCell ref="B31:C31"/>
    <mergeCell ref="B32:C32"/>
    <mergeCell ref="B33:C33"/>
    <mergeCell ref="B34:C34"/>
    <mergeCell ref="B35:C35"/>
    <mergeCell ref="A25:K25"/>
    <mergeCell ref="A27:C27"/>
    <mergeCell ref="A28:B28"/>
    <mergeCell ref="B29:C29"/>
    <mergeCell ref="B30:C30"/>
    <mergeCell ref="B15:C15"/>
    <mergeCell ref="B16:C16"/>
    <mergeCell ref="B17:C17"/>
    <mergeCell ref="B18:C18"/>
    <mergeCell ref="B19:C19"/>
    <mergeCell ref="B14:C14"/>
    <mergeCell ref="A23:K23"/>
    <mergeCell ref="A1:K1"/>
    <mergeCell ref="A3:C3"/>
    <mergeCell ref="B9:C9"/>
    <mergeCell ref="B10:C10"/>
    <mergeCell ref="B11:C11"/>
    <mergeCell ref="B12:C12"/>
    <mergeCell ref="B13:C13"/>
    <mergeCell ref="A4:C4"/>
    <mergeCell ref="B5:C5"/>
    <mergeCell ref="B6:C6"/>
    <mergeCell ref="B7:C7"/>
    <mergeCell ref="B8:C8"/>
    <mergeCell ref="B20:C20"/>
    <mergeCell ref="B21:C21"/>
  </mergeCells>
  <phoneticPr fontId="2"/>
  <pageMargins left="0.78740157480314965" right="0.78740157480314965" top="0.78740157480314965" bottom="0.98425196850393704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13 市民生活</vt:lpstr>
      <vt:lpstr>25表 市内総生産と一人あたり市民所得の推移</vt:lpstr>
      <vt:lpstr>13‐1 酒類販売状況</vt:lpstr>
      <vt:lpstr>13‐2 公設地方卸売市場取扱状況</vt:lpstr>
      <vt:lpstr>13‐3、13-4</vt:lpstr>
      <vt:lpstr>'13 市民生活'!Print_Area</vt:lpstr>
      <vt:lpstr>'13‐1 酒類販売状況'!Print_Area</vt:lpstr>
      <vt:lpstr>'13‐3、13-4'!Print_Area</vt:lpstr>
      <vt:lpstr>'25表 市内総生産と一人あたり市民所得の推移'!Print_Area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2019-03-22T07:31:31Z</cp:lastPrinted>
  <dcterms:created xsi:type="dcterms:W3CDTF">1997-01-08T22:48:59Z</dcterms:created>
  <dcterms:modified xsi:type="dcterms:W3CDTF">2019-03-22T07:31:41Z</dcterms:modified>
</cp:coreProperties>
</file>