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 tabRatio="805"/>
  </bookViews>
  <sheets>
    <sheet name="13 市民生活" sheetId="21" r:id="rId1"/>
    <sheet name="25表 市内総生産と一人あたり市民所得の推移" sheetId="25" r:id="rId2"/>
    <sheet name="13‐1 酒類販売状況" sheetId="13" r:id="rId3"/>
    <sheet name="13‐2 公設地方卸売市場取扱状況" sheetId="18" r:id="rId4"/>
    <sheet name="13‐3、13-4" sheetId="16" r:id="rId5"/>
  </sheets>
  <externalReferences>
    <externalReference r:id="rId6"/>
  </externalReferences>
  <definedNames>
    <definedName name="_xlnm.Print_Area" localSheetId="0">'13 市民生活'!$A$1:$G$34</definedName>
    <definedName name="_xlnm.Print_Area" localSheetId="2">'13‐1 酒類販売状況'!$A$1:$K$21</definedName>
    <definedName name="_xlnm.Print_Area" localSheetId="4">'13‐3、13-4'!$A$1:$K$40</definedName>
    <definedName name="_xlnm.Print_Area" localSheetId="1">'25表 市内総生産と一人あたり市民所得の推移'!$A$1:$I$33</definedName>
  </definedNames>
  <calcPr calcId="162913"/>
</workbook>
</file>

<file path=xl/calcChain.xml><?xml version="1.0" encoding="utf-8"?>
<calcChain xmlns="http://schemas.openxmlformats.org/spreadsheetml/2006/main">
  <c r="K18" i="13" l="1"/>
  <c r="K17" i="13"/>
  <c r="K16" i="13"/>
  <c r="K14" i="13"/>
  <c r="K15" i="13"/>
  <c r="K12" i="13"/>
  <c r="K11" i="13"/>
  <c r="K10" i="13"/>
  <c r="K9" i="13"/>
  <c r="K8" i="13"/>
  <c r="K7" i="13"/>
  <c r="K6" i="13"/>
  <c r="L22" i="18" l="1"/>
  <c r="K22" i="18"/>
  <c r="C22" i="18"/>
  <c r="B22" i="18"/>
  <c r="L21" i="18"/>
  <c r="K21" i="18"/>
  <c r="C21" i="18"/>
  <c r="B21" i="18"/>
  <c r="L20" i="18"/>
  <c r="K20" i="18"/>
  <c r="C20" i="18"/>
  <c r="B20" i="18"/>
  <c r="L19" i="18"/>
  <c r="K19" i="18"/>
  <c r="C19" i="18"/>
  <c r="B19" i="18"/>
  <c r="L18" i="18"/>
  <c r="K18" i="18"/>
  <c r="C18" i="18"/>
  <c r="B18" i="18"/>
  <c r="L17" i="18"/>
  <c r="K17" i="18"/>
  <c r="C17" i="18"/>
  <c r="B17" i="18"/>
  <c r="L16" i="18"/>
  <c r="K16" i="18"/>
  <c r="C16" i="18"/>
  <c r="B16" i="18"/>
  <c r="L15" i="18"/>
  <c r="K15" i="18"/>
  <c r="C15" i="18"/>
  <c r="B15" i="18"/>
  <c r="L14" i="18"/>
  <c r="K14" i="18"/>
  <c r="C14" i="18"/>
  <c r="B14" i="18"/>
  <c r="L13" i="18"/>
  <c r="K13" i="18"/>
  <c r="C13" i="18"/>
  <c r="B13" i="18"/>
  <c r="L12" i="18"/>
  <c r="K12" i="18"/>
  <c r="C12" i="18"/>
  <c r="B12" i="18"/>
  <c r="L11" i="18"/>
  <c r="K11" i="18"/>
  <c r="C11" i="18"/>
  <c r="B11" i="18"/>
</calcChain>
</file>

<file path=xl/connections.xml><?xml version="1.0" encoding="utf-8"?>
<connections xmlns="http://schemas.openxmlformats.org/spreadsheetml/2006/main">
  <connection id="1" sourceFile="\\05fileserver\31年度\10総務部\02企画課\Ｃ 統計\業務\１　庶務\01　庶務\5　市政コーナー\干支別人口.xlsx" keepAlive="1" name="干支別人口" type="5" refreshedVersion="6">
    <dbPr connection="Provider=Microsoft.ACE.OLEDB.12.0;User ID=Admin;Data Source=\\05fileserver\31年度\10総務部\02企画課\Ｃ 統計\業務\１　庶務\01　庶務\5　市政コーナー\干支別人口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1月末日年齢別$'" commandType="3"/>
  </connection>
</connections>
</file>

<file path=xl/sharedStrings.xml><?xml version="1.0" encoding="utf-8"?>
<sst xmlns="http://schemas.openxmlformats.org/spreadsheetml/2006/main" count="136" uniqueCount="107">
  <si>
    <t>(単位 ： ｔ ： 千円）</t>
  </si>
  <si>
    <t>(各年度 (月） 末現在）</t>
  </si>
  <si>
    <t>加工品</t>
  </si>
  <si>
    <t>冷凍魚</t>
  </si>
  <si>
    <t>塩干加工品</t>
  </si>
  <si>
    <t>みりん</t>
    <phoneticPr fontId="2"/>
  </si>
  <si>
    <t>ビール</t>
    <phoneticPr fontId="2"/>
  </si>
  <si>
    <t>13-1　　　酒　類　販　売　状　況</t>
    <rPh sb="7" eb="8">
      <t>サケ</t>
    </rPh>
    <rPh sb="9" eb="10">
      <t>ルイ</t>
    </rPh>
    <rPh sb="11" eb="14">
      <t>ハンバイ</t>
    </rPh>
    <rPh sb="15" eb="18">
      <t>ジョウキョウ</t>
    </rPh>
    <phoneticPr fontId="2"/>
  </si>
  <si>
    <t xml:space="preserve"> （１） 青果物</t>
    <rPh sb="5" eb="8">
      <t>セイカブツ</t>
    </rPh>
    <phoneticPr fontId="2"/>
  </si>
  <si>
    <t xml:space="preserve"> （２） 水産物</t>
    <rPh sb="5" eb="8">
      <t>スイサンブツ</t>
    </rPh>
    <phoneticPr fontId="2"/>
  </si>
  <si>
    <t>（各年度）</t>
    <rPh sb="1" eb="4">
      <t>カクネンド</t>
    </rPh>
    <phoneticPr fontId="2"/>
  </si>
  <si>
    <t xml:space="preserve">年度
</t>
    <rPh sb="0" eb="2">
      <t>ネンド</t>
    </rPh>
    <phoneticPr fontId="2"/>
  </si>
  <si>
    <t>合計</t>
    <rPh sb="0" eb="2">
      <t>ゴウケイ</t>
    </rPh>
    <phoneticPr fontId="2"/>
  </si>
  <si>
    <t>清酒</t>
    <rPh sb="0" eb="2">
      <t>セイシュ</t>
    </rPh>
    <phoneticPr fontId="2"/>
  </si>
  <si>
    <t>合成清酒</t>
    <rPh sb="0" eb="2">
      <t>ゴウセイ</t>
    </rPh>
    <rPh sb="2" eb="4">
      <t>セイシュ</t>
    </rPh>
    <phoneticPr fontId="2"/>
  </si>
  <si>
    <t>焼酎</t>
    <rPh sb="0" eb="2">
      <t>ショウチュウ</t>
    </rPh>
    <phoneticPr fontId="2"/>
  </si>
  <si>
    <t>果実酒</t>
    <rPh sb="0" eb="2">
      <t>カジツ</t>
    </rPh>
    <rPh sb="2" eb="3">
      <t>シュ</t>
    </rPh>
    <phoneticPr fontId="2"/>
  </si>
  <si>
    <t>甘味果実酒</t>
    <rPh sb="0" eb="2">
      <t>カンミ</t>
    </rPh>
    <rPh sb="2" eb="4">
      <t>カジツ</t>
    </rPh>
    <rPh sb="4" eb="5">
      <t>シュ</t>
    </rPh>
    <phoneticPr fontId="2"/>
  </si>
  <si>
    <t>ウイスキー</t>
    <phoneticPr fontId="2"/>
  </si>
  <si>
    <t>ブランデー</t>
    <phoneticPr fontId="2"/>
  </si>
  <si>
    <t>発泡酒</t>
    <rPh sb="0" eb="3">
      <t>ハッポウシュ</t>
    </rPh>
    <phoneticPr fontId="2"/>
  </si>
  <si>
    <t>（単位：ｋｌ）</t>
    <rPh sb="1" eb="3">
      <t>タンイ</t>
    </rPh>
    <phoneticPr fontId="2"/>
  </si>
  <si>
    <t>スピリッツ</t>
    <phoneticPr fontId="2"/>
  </si>
  <si>
    <t>リキュール</t>
    <phoneticPr fontId="2"/>
  </si>
  <si>
    <t>その他の醸造酒</t>
    <rPh sb="2" eb="3">
      <t>タ</t>
    </rPh>
    <rPh sb="4" eb="6">
      <t>ジョウゾウ</t>
    </rPh>
    <rPh sb="6" eb="7">
      <t>サケ</t>
    </rPh>
    <phoneticPr fontId="2"/>
  </si>
  <si>
    <t>13-3　　　経済活動別市内総生産の推移　</t>
    <rPh sb="7" eb="9">
      <t>ケイザイ</t>
    </rPh>
    <rPh sb="9" eb="11">
      <t>カツドウ</t>
    </rPh>
    <rPh sb="11" eb="12">
      <t>ベツ</t>
    </rPh>
    <rPh sb="12" eb="14">
      <t>シナイ</t>
    </rPh>
    <rPh sb="14" eb="17">
      <t>ソウセイサン</t>
    </rPh>
    <rPh sb="18" eb="20">
      <t>スイイ</t>
    </rPh>
    <phoneticPr fontId="2"/>
  </si>
  <si>
    <t>（単位：百万円）</t>
    <rPh sb="1" eb="3">
      <t>タンイ</t>
    </rPh>
    <rPh sb="4" eb="7">
      <t>ヒャクマンエン</t>
    </rPh>
    <phoneticPr fontId="2"/>
  </si>
  <si>
    <t>項目</t>
    <rPh sb="0" eb="2">
      <t>コウモク</t>
    </rPh>
    <phoneticPr fontId="2"/>
  </si>
  <si>
    <t>13-4　　　市民所得（分配）の推移　</t>
    <rPh sb="7" eb="9">
      <t>シミン</t>
    </rPh>
    <rPh sb="9" eb="11">
      <t>ショトク</t>
    </rPh>
    <rPh sb="12" eb="14">
      <t>ブンパイ</t>
    </rPh>
    <rPh sb="16" eb="18">
      <t>スイイ</t>
    </rPh>
    <phoneticPr fontId="2"/>
  </si>
  <si>
    <t>市民所得</t>
    <rPh sb="0" eb="2">
      <t>シミン</t>
    </rPh>
    <rPh sb="2" eb="4">
      <t>ショトク</t>
    </rPh>
    <phoneticPr fontId="2"/>
  </si>
  <si>
    <t>雇用者報酬</t>
    <rPh sb="0" eb="3">
      <t>コヨウシャ</t>
    </rPh>
    <rPh sb="3" eb="5">
      <t>ホウシュウ</t>
    </rPh>
    <phoneticPr fontId="2"/>
  </si>
  <si>
    <t>財産所得（非企業部門）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2"/>
  </si>
  <si>
    <t>(1)一般政府</t>
    <rPh sb="3" eb="5">
      <t>イッパン</t>
    </rPh>
    <rPh sb="5" eb="7">
      <t>セイフ</t>
    </rPh>
    <phoneticPr fontId="2"/>
  </si>
  <si>
    <t>(2)家計</t>
    <rPh sb="3" eb="5">
      <t>カケイ</t>
    </rPh>
    <phoneticPr fontId="2"/>
  </si>
  <si>
    <t>(3)対家計民間非営利団体</t>
    <rPh sb="3" eb="4">
      <t>タイ</t>
    </rPh>
    <rPh sb="4" eb="6">
      <t>カケイ</t>
    </rPh>
    <rPh sb="6" eb="8">
      <t>ミンカン</t>
    </rPh>
    <rPh sb="8" eb="11">
      <t>ヒエイリ</t>
    </rPh>
    <rPh sb="11" eb="13">
      <t>ダンタイ</t>
    </rPh>
    <phoneticPr fontId="2"/>
  </si>
  <si>
    <t>(1)民間法人企業</t>
    <rPh sb="3" eb="5">
      <t>ミンカン</t>
    </rPh>
    <rPh sb="5" eb="7">
      <t>ホウジン</t>
    </rPh>
    <rPh sb="7" eb="9">
      <t>キギョウ</t>
    </rPh>
    <phoneticPr fontId="2"/>
  </si>
  <si>
    <t>(2)公的企業</t>
    <rPh sb="3" eb="5">
      <t>コウテキ</t>
    </rPh>
    <rPh sb="5" eb="7">
      <t>キギョウ</t>
    </rPh>
    <phoneticPr fontId="2"/>
  </si>
  <si>
    <t>(3)個人企業</t>
    <rPh sb="3" eb="5">
      <t>コジン</t>
    </rPh>
    <rPh sb="5" eb="7">
      <t>キギョウ</t>
    </rPh>
    <phoneticPr fontId="2"/>
  </si>
  <si>
    <t>構 成 比
（  ％  ）</t>
    <rPh sb="0" eb="1">
      <t>カマエ</t>
    </rPh>
    <rPh sb="2" eb="3">
      <t>シゲル</t>
    </rPh>
    <rPh sb="4" eb="5">
      <t>ヒ</t>
    </rPh>
    <phoneticPr fontId="2"/>
  </si>
  <si>
    <t>数 　量</t>
    <rPh sb="0" eb="1">
      <t>スウ</t>
    </rPh>
    <rPh sb="3" eb="4">
      <t>リョウ</t>
    </rPh>
    <phoneticPr fontId="2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</si>
  <si>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2"/>
  </si>
  <si>
    <t>　　　　　   　  級別
 種 類</t>
    <rPh sb="11" eb="13">
      <t>キュウベツ</t>
    </rPh>
    <rPh sb="16" eb="17">
      <t>タネ</t>
    </rPh>
    <rPh sb="18" eb="19">
      <t>タグイ</t>
    </rPh>
    <phoneticPr fontId="2"/>
  </si>
  <si>
    <t>23年度
（2011）</t>
    <rPh sb="2" eb="4">
      <t>ネンド</t>
    </rPh>
    <phoneticPr fontId="2"/>
  </si>
  <si>
    <t>24年度
（2012）</t>
    <rPh sb="2" eb="4">
      <t>ネンド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</si>
  <si>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３　市民生活</t>
    </r>
    <r>
      <rPr>
        <sz val="24"/>
        <rFont val="Century"/>
        <family val="1"/>
      </rPr>
      <t xml:space="preserve"> </t>
    </r>
    <rPh sb="4" eb="6">
      <t>シミン</t>
    </rPh>
    <rPh sb="6" eb="8">
      <t>セイカツ</t>
    </rPh>
    <phoneticPr fontId="2"/>
  </si>
  <si>
    <t>25年度
（2013）</t>
    <rPh sb="2" eb="4">
      <t>ネンド</t>
    </rPh>
    <phoneticPr fontId="2"/>
  </si>
  <si>
    <t>13-2　　　公　　設　　地　　方　　卸　　売　</t>
    <phoneticPr fontId="2"/>
  </si>
  <si>
    <t>　市　　場　　取　　扱　　状　　況</t>
    <phoneticPr fontId="2"/>
  </si>
  <si>
    <t>年　　度</t>
    <phoneticPr fontId="2"/>
  </si>
  <si>
    <t>総　　数</t>
    <phoneticPr fontId="2"/>
  </si>
  <si>
    <t>総　　額</t>
    <phoneticPr fontId="2"/>
  </si>
  <si>
    <t>野　　菜</t>
    <phoneticPr fontId="2"/>
  </si>
  <si>
    <t>果　　実</t>
    <phoneticPr fontId="2"/>
  </si>
  <si>
    <t>鮮　　魚</t>
    <phoneticPr fontId="2"/>
  </si>
  <si>
    <t>数　量</t>
    <phoneticPr fontId="2"/>
  </si>
  <si>
    <t>金　額</t>
    <phoneticPr fontId="2"/>
  </si>
  <si>
    <t>(注1） 鹿沼税務署管内（鹿沼市及び日光市）の数値</t>
    <rPh sb="1" eb="2">
      <t>チュウ</t>
    </rPh>
    <rPh sb="5" eb="7">
      <t>カヌマ</t>
    </rPh>
    <rPh sb="7" eb="10">
      <t>ゼイムショ</t>
    </rPh>
    <rPh sb="10" eb="12">
      <t>カンナイ</t>
    </rPh>
    <rPh sb="13" eb="16">
      <t>カヌマシ</t>
    </rPh>
    <rPh sb="16" eb="17">
      <t>オヨ</t>
    </rPh>
    <rPh sb="18" eb="21">
      <t>ニッコウシ</t>
    </rPh>
    <rPh sb="23" eb="25">
      <t>スウチ</t>
    </rPh>
    <phoneticPr fontId="2"/>
  </si>
  <si>
    <t>資料：国税局HP参照</t>
    <rPh sb="0" eb="2">
      <t>シリョウ</t>
    </rPh>
    <rPh sb="3" eb="6">
      <t>コクゼイキョク</t>
    </rPh>
    <rPh sb="8" eb="10">
      <t>サンショウ</t>
    </rPh>
    <phoneticPr fontId="2"/>
  </si>
  <si>
    <t>資料：栃木県HP参照　とちぎの市町村民経済計算</t>
    <rPh sb="0" eb="2">
      <t>シリョウ</t>
    </rPh>
    <rPh sb="3" eb="6">
      <t>トチギケン</t>
    </rPh>
    <rPh sb="8" eb="10">
      <t>サンショウ</t>
    </rPh>
    <rPh sb="15" eb="18">
      <t>シチョウソン</t>
    </rPh>
    <rPh sb="18" eb="19">
      <t>ミン</t>
    </rPh>
    <rPh sb="19" eb="21">
      <t>ケイザイ</t>
    </rPh>
    <rPh sb="21" eb="23">
      <t>ケイサン</t>
    </rPh>
    <phoneticPr fontId="2"/>
  </si>
  <si>
    <t>(参考)一人あたり市民所得
　　　　　　（単位：千円）</t>
    <rPh sb="1" eb="3">
      <t>サンコウ</t>
    </rPh>
    <rPh sb="4" eb="6">
      <t>ヒトリ</t>
    </rPh>
    <rPh sb="9" eb="11">
      <t>シミン</t>
    </rPh>
    <rPh sb="11" eb="13">
      <t>ショトク</t>
    </rPh>
    <rPh sb="21" eb="23">
      <t>タンイ</t>
    </rPh>
    <rPh sb="24" eb="26">
      <t>センエン</t>
    </rPh>
    <phoneticPr fontId="2"/>
  </si>
  <si>
    <t>(注2）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</si>
  <si>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(注）四捨五入の関係で合計値が一致しないことがある</t>
    <rPh sb="3" eb="7">
      <t>シシャゴニュウ</t>
    </rPh>
    <rPh sb="8" eb="10">
      <t>カンケイ</t>
    </rPh>
    <rPh sb="11" eb="14">
      <t>ゴウケイチ</t>
    </rPh>
    <rPh sb="15" eb="17">
      <t>イッチ</t>
    </rPh>
    <phoneticPr fontId="2"/>
  </si>
  <si>
    <t>（注）　とちぎの市町村民経済計算は、毎年過去に遡及して再推計を行っているため、過去に公表した数値と異なる場合がある</t>
    <rPh sb="1" eb="2">
      <t>チュウ</t>
    </rPh>
    <rPh sb="8" eb="11">
      <t>シチョウソン</t>
    </rPh>
    <rPh sb="11" eb="12">
      <t>ミン</t>
    </rPh>
    <rPh sb="12" eb="14">
      <t>ケイザイ</t>
    </rPh>
    <rPh sb="14" eb="16">
      <t>ケイサン</t>
    </rPh>
    <rPh sb="18" eb="20">
      <t>マイトシ</t>
    </rPh>
    <rPh sb="20" eb="22">
      <t>カコ</t>
    </rPh>
    <rPh sb="23" eb="25">
      <t>ソキュウ</t>
    </rPh>
    <rPh sb="27" eb="28">
      <t>サイ</t>
    </rPh>
    <rPh sb="28" eb="30">
      <t>スイケイ</t>
    </rPh>
    <rPh sb="31" eb="32">
      <t>オコナ</t>
    </rPh>
    <rPh sb="39" eb="41">
      <t>カコ</t>
    </rPh>
    <rPh sb="42" eb="44">
      <t>コウヒョウ</t>
    </rPh>
    <rPh sb="46" eb="48">
      <t>スウチ</t>
    </rPh>
    <rPh sb="49" eb="50">
      <t>コト</t>
    </rPh>
    <rPh sb="52" eb="54">
      <t>バアイ</t>
    </rPh>
    <phoneticPr fontId="2"/>
  </si>
  <si>
    <t>25表　市内総生産と一人あたり市民所得の推移</t>
    <rPh sb="2" eb="3">
      <t>ヒョウ</t>
    </rPh>
    <rPh sb="4" eb="6">
      <t>シナイ</t>
    </rPh>
    <rPh sb="6" eb="9">
      <t>ソウセイサン</t>
    </rPh>
    <rPh sb="10" eb="12">
      <t>ヒトリ</t>
    </rPh>
    <rPh sb="15" eb="17">
      <t>シミン</t>
    </rPh>
    <rPh sb="17" eb="19">
      <t>ショトク</t>
    </rPh>
    <rPh sb="20" eb="22">
      <t>スイイ</t>
    </rPh>
    <phoneticPr fontId="2"/>
  </si>
  <si>
    <t>平成27年度</t>
    <rPh sb="0" eb="2">
      <t>ヘイセイ</t>
    </rPh>
    <rPh sb="4" eb="6">
      <t>ネンド</t>
    </rPh>
    <phoneticPr fontId="2"/>
  </si>
  <si>
    <t>26年度
（2014）</t>
    <rPh sb="2" eb="4">
      <t>ネンド</t>
    </rPh>
    <phoneticPr fontId="2"/>
  </si>
  <si>
    <t>平成28年度</t>
    <rPh sb="0" eb="2">
      <t>ヘイセイ</t>
    </rPh>
    <rPh sb="4" eb="6">
      <t>ネンド</t>
    </rPh>
    <phoneticPr fontId="2"/>
  </si>
  <si>
    <t>総生産</t>
  </si>
  <si>
    <t>農林水産業</t>
  </si>
  <si>
    <t>運輸・郵便業</t>
    <rPh sb="3" eb="5">
      <t>ユウビン</t>
    </rPh>
    <phoneticPr fontId="1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</si>
  <si>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</si>
  <si>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情報通信業</t>
    <rPh sb="0" eb="2">
      <t>ジョウホウ</t>
    </rPh>
    <phoneticPr fontId="1"/>
  </si>
  <si>
    <t>専門・科学技術ｻｰﾋﾞｽ業</t>
    <rPh sb="0" eb="2">
      <t>センモン</t>
    </rPh>
    <rPh sb="3" eb="5">
      <t>カガク</t>
    </rPh>
    <rPh sb="5" eb="7">
      <t>ギジュツ</t>
    </rPh>
    <phoneticPr fontId="1"/>
  </si>
  <si>
    <t>公務</t>
    <rPh sb="0" eb="2">
      <t>コウム</t>
    </rPh>
    <phoneticPr fontId="1"/>
  </si>
  <si>
    <t>教育</t>
    <rPh sb="0" eb="2">
      <t>キョウイク</t>
    </rPh>
    <phoneticPr fontId="1"/>
  </si>
  <si>
    <t>保健衛生</t>
    <rPh sb="0" eb="2">
      <t>ホケン</t>
    </rPh>
    <rPh sb="2" eb="4">
      <t>エイセイ</t>
    </rPh>
    <phoneticPr fontId="1"/>
  </si>
  <si>
    <t>その他サービス業</t>
    <rPh sb="2" eb="3">
      <t>タ</t>
    </rPh>
    <phoneticPr fontId="1"/>
  </si>
  <si>
    <t>鉱業</t>
    <phoneticPr fontId="9"/>
  </si>
  <si>
    <t>製造業</t>
    <phoneticPr fontId="9"/>
  </si>
  <si>
    <t>電気・ガス･水道業</t>
    <phoneticPr fontId="9"/>
  </si>
  <si>
    <t>建設業</t>
    <phoneticPr fontId="9"/>
  </si>
  <si>
    <t>卸売・小売業</t>
    <phoneticPr fontId="9"/>
  </si>
  <si>
    <t>金融・保険業</t>
    <phoneticPr fontId="9"/>
  </si>
  <si>
    <t>不動産業</t>
    <phoneticPr fontId="9"/>
  </si>
  <si>
    <t>輸入品に課される
税・関税等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rPh sb="13" eb="14">
      <t>トウ</t>
    </rPh>
    <phoneticPr fontId="9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</si>
  <si>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</si>
  <si>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</si>
  <si>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</si>
  <si>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</si>
  <si>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t>27年度
（2015）</t>
    <rPh sb="2" eb="4">
      <t>ネンド</t>
    </rPh>
    <phoneticPr fontId="2"/>
  </si>
  <si>
    <t>平成29年度</t>
    <rPh sb="0" eb="2">
      <t>ヘイセイ</t>
    </rPh>
    <rPh sb="4" eb="6">
      <t>ネンド</t>
    </rPh>
    <phoneticPr fontId="2"/>
  </si>
  <si>
    <t>27年度</t>
    <rPh sb="2" eb="4">
      <t>ネンド</t>
    </rPh>
    <phoneticPr fontId="2"/>
  </si>
  <si>
    <t>28年度</t>
    <rPh sb="2" eb="3">
      <t>ネン</t>
    </rPh>
    <rPh sb="3" eb="4">
      <t>ド</t>
    </rPh>
    <phoneticPr fontId="2"/>
  </si>
  <si>
    <t>28年度
（2016）</t>
    <rPh sb="2" eb="4">
      <t>ネンド</t>
    </rPh>
    <phoneticPr fontId="2"/>
  </si>
  <si>
    <t>平成30年度</t>
    <rPh sb="0" eb="2">
      <t>ヘイセイ</t>
    </rPh>
    <rPh sb="4" eb="6">
      <t>ネンド</t>
    </rPh>
    <phoneticPr fontId="2"/>
  </si>
  <si>
    <t>資料：経済部（業務統計）</t>
    <rPh sb="3" eb="5">
      <t>ケイザイ</t>
    </rPh>
    <rPh sb="5" eb="6">
      <t>ブ</t>
    </rPh>
    <rPh sb="7" eb="9">
      <t>ギョウム</t>
    </rPh>
    <rPh sb="9" eb="11">
      <t>トウケイ</t>
    </rPh>
    <phoneticPr fontId="2"/>
  </si>
  <si>
    <t>29年度</t>
    <rPh sb="2" eb="3">
      <t>ネン</t>
    </rPh>
    <rPh sb="3" eb="4">
      <t>ド</t>
    </rPh>
    <phoneticPr fontId="2"/>
  </si>
  <si>
    <t>29年度
（2017）</t>
    <rPh sb="2" eb="4">
      <t>ネンド</t>
    </rPh>
    <phoneticPr fontId="2"/>
  </si>
  <si>
    <t>令和元</t>
    <phoneticPr fontId="2"/>
  </si>
  <si>
    <t>30年度</t>
    <rPh sb="2" eb="3">
      <t>ネン</t>
    </rPh>
    <rPh sb="3" eb="4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</si>
  <si>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</si>
  <si>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</si>
  <si>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3年1月</t>
  </si>
  <si>
    <t>3年1月</t>
    <phoneticPr fontId="2"/>
  </si>
  <si>
    <t>令和元</t>
  </si>
  <si>
    <t>30年度
（2018）</t>
    <rPh sb="2" eb="4">
      <t>ネンド</t>
    </rPh>
    <phoneticPr fontId="2"/>
  </si>
  <si>
    <t>2年4月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</si>
</sst>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#,##0;&quot;△ &quot;#,##0"/>
    <numFmt numFmtId="179" formatCode="0.0_ "/>
    <numFmt numFmtId="180" formatCode="#,##0;&quot;▲ &quot;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8" xfId="0" applyNumberFormat="1" applyFont="1" applyFill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11" fillId="0" borderId="0" xfId="0" applyFont="1" applyAlignment="1"/>
    <xf numFmtId="0" fontId="12" fillId="0" borderId="0" xfId="0" applyFont="1" applyAlignment="1"/>
    <xf numFmtId="0" fontId="18" fillId="2" borderId="0" xfId="0" applyFont="1" applyFill="1"/>
    <xf numFmtId="0" fontId="13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56" fontId="16" fillId="0" borderId="0" xfId="0" applyNumberFormat="1" applyFont="1" applyAlignment="1">
      <alignment horizontal="justify" vertical="center"/>
    </xf>
    <xf numFmtId="0" fontId="5" fillId="0" borderId="11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179" fontId="5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179" fontId="2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5" fillId="0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top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78" fontId="5" fillId="0" borderId="4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180" fontId="5" fillId="0" borderId="4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7" fontId="5" fillId="3" borderId="3" xfId="2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 vertical="center" justifyLastLine="1"/>
    </xf>
    <xf numFmtId="0" fontId="5" fillId="3" borderId="1" xfId="0" applyFont="1" applyFill="1" applyBorder="1" applyAlignment="1">
      <alignment horizontal="center" vertical="distributed" justifyLastLine="1"/>
    </xf>
    <xf numFmtId="0" fontId="8" fillId="3" borderId="7" xfId="0" applyFont="1" applyFill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77" fontId="8" fillId="3" borderId="0" xfId="0" applyNumberFormat="1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justifyLastLine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9" fontId="9" fillId="0" borderId="2" xfId="0" applyNumberFormat="1" applyFont="1" applyFill="1" applyBorder="1" applyAlignment="1">
      <alignment vertical="center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180" fontId="9" fillId="0" borderId="4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177" fontId="25" fillId="3" borderId="3" xfId="2" applyNumberFormat="1" applyFont="1" applyFill="1" applyBorder="1" applyAlignment="1">
      <alignment horizontal="right" vertical="center"/>
    </xf>
    <xf numFmtId="177" fontId="25" fillId="3" borderId="4" xfId="2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49" fontId="26" fillId="3" borderId="7" xfId="0" applyNumberFormat="1" applyFont="1" applyFill="1" applyBorder="1" applyAlignment="1">
      <alignment horizontal="center" vertical="center"/>
    </xf>
    <xf numFmtId="177" fontId="27" fillId="3" borderId="3" xfId="2" applyNumberFormat="1" applyFont="1" applyFill="1" applyBorder="1" applyAlignment="1">
      <alignment horizontal="right" vertical="center"/>
    </xf>
    <xf numFmtId="177" fontId="27" fillId="3" borderId="4" xfId="2" applyNumberFormat="1" applyFont="1" applyFill="1" applyBorder="1" applyAlignment="1">
      <alignment horizontal="right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177" fontId="27" fillId="3" borderId="1" xfId="2" applyNumberFormat="1" applyFont="1" applyFill="1" applyBorder="1" applyAlignment="1">
      <alignment horizontal="right" vertical="center"/>
    </xf>
    <xf numFmtId="177" fontId="27" fillId="3" borderId="2" xfId="2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justifyLastLine="1"/>
    </xf>
    <xf numFmtId="0" fontId="5" fillId="3" borderId="8" xfId="0" applyFont="1" applyFill="1" applyBorder="1" applyAlignment="1">
      <alignment horizontal="center" vertical="center" justifyLastLine="1"/>
    </xf>
    <xf numFmtId="0" fontId="5" fillId="3" borderId="13" xfId="0" applyFont="1" applyFill="1" applyBorder="1" applyAlignment="1">
      <alignment horizontal="center" vertical="center" justifyLastLine="1"/>
    </xf>
    <xf numFmtId="0" fontId="5" fillId="3" borderId="1" xfId="0" applyFont="1" applyFill="1" applyBorder="1" applyAlignment="1">
      <alignment horizontal="center" vertical="center" justifyLastLine="1"/>
    </xf>
    <xf numFmtId="0" fontId="5" fillId="3" borderId="5" xfId="0" applyFont="1" applyFill="1" applyBorder="1" applyAlignment="1">
      <alignment horizontal="center" vertical="center" justifyLastLine="1"/>
    </xf>
    <xf numFmtId="0" fontId="5" fillId="3" borderId="6" xfId="0" applyFont="1" applyFill="1" applyBorder="1" applyAlignment="1">
      <alignment horizontal="center" vertical="center" justifyLastLine="1"/>
    </xf>
    <xf numFmtId="0" fontId="10" fillId="3" borderId="0" xfId="0" applyFont="1" applyFill="1" applyAlignment="1">
      <alignment horizontal="left" vertical="top"/>
    </xf>
    <xf numFmtId="0" fontId="4" fillId="3" borderId="10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center" vertical="center" justifyLastLine="1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left" vertical="center"/>
    </xf>
    <xf numFmtId="38" fontId="21" fillId="0" borderId="0" xfId="1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justifyLastLine="1"/>
    </xf>
    <xf numFmtId="38" fontId="21" fillId="0" borderId="10" xfId="1" applyFont="1" applyBorder="1" applyAlignment="1">
      <alignment horizontal="left" vertical="center" wrapText="1"/>
    </xf>
    <xf numFmtId="38" fontId="23" fillId="0" borderId="12" xfId="1" applyFont="1" applyBorder="1" applyAlignment="1">
      <alignment horizontal="left" vertical="center" wrapText="1" shrinkToFit="1"/>
    </xf>
    <xf numFmtId="38" fontId="23" fillId="0" borderId="8" xfId="1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8" fillId="0" borderId="7" xfId="0" applyNumberFormat="1" applyFont="1" applyBorder="1" applyAlignment="1">
      <alignment vertical="center" shrinkToFit="1"/>
    </xf>
    <xf numFmtId="49" fontId="5" fillId="0" borderId="17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9636657720268034E-2"/>
          <c:y val="9.7339382729134533E-2"/>
          <c:w val="0.7952517018894083"/>
          <c:h val="0.8071993736345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'[1]25表 市内総生産と一人あたり市民所得の推移【未】'!$E$41</c:f>
              <c:strCache>
                <c:ptCount val="1"/>
                <c:pt idx="0">
                  <c:v>市内総生産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6"/>
              <c:layout>
                <c:manualLayout>
                  <c:x val="5.8881256133464184E-2"/>
                  <c:y val="3.6507181251379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A4-4800-8F42-586FD491129E}"/>
                </c:ext>
              </c:extLst>
            </c:dLbl>
            <c:dLbl>
              <c:idx val="7"/>
              <c:layout>
                <c:manualLayout>
                  <c:x val="0"/>
                  <c:y val="5.2153116073398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A4-4800-8F42-586FD49112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'[1]25表 市内総生産と一人あたり市民所得の推移【未】'!$F$40:$M$40</c:f>
              <c:strCache>
                <c:ptCount val="8"/>
                <c:pt idx="0">
                  <c:v>平成
23年度</c:v>
                </c:pt>
                <c:pt idx="1">
                  <c:v>平成
24年度</c:v>
                </c:pt>
                <c:pt idx="2">
                  <c:v>平成
25年度</c:v>
                </c:pt>
                <c:pt idx="3">
                  <c:v>平成
26年度</c:v>
                </c:pt>
                <c:pt idx="4">
                  <c:v>平成
27年度</c:v>
                </c:pt>
                <c:pt idx="5">
                  <c:v>平成
28年度</c:v>
                </c:pt>
                <c:pt idx="6">
                  <c:v>平成
29年度</c:v>
                </c:pt>
                <c:pt idx="7">
                  <c:v>平成
30年度</c:v>
                </c:pt>
              </c:strCache>
            </c:strRef>
          </c:cat>
          <c:val>
            <c:numRef>
              <c:f>'[1]25表 市内総生産と一人あたり市民所得の推移【未】'!$F$41:$M$41</c:f>
              <c:numCache>
                <c:formatCode>#,##0;"▲ "#,##0</c:formatCode>
                <c:ptCount val="8"/>
                <c:pt idx="0">
                  <c:v>363286.0422277032</c:v>
                </c:pt>
                <c:pt idx="1">
                  <c:v>356524.98923292547</c:v>
                </c:pt>
                <c:pt idx="2">
                  <c:v>392251.97267489583</c:v>
                </c:pt>
                <c:pt idx="3">
                  <c:v>380919.78798432846</c:v>
                </c:pt>
                <c:pt idx="4">
                  <c:v>404907.4516781242</c:v>
                </c:pt>
                <c:pt idx="5" formatCode="#,##0_);[Red]\(#,##0\)">
                  <c:v>395031.44864867383</c:v>
                </c:pt>
                <c:pt idx="6" formatCode="#,##0_);[Red]\(#,##0\)">
                  <c:v>416067.49142410647</c:v>
                </c:pt>
                <c:pt idx="7" formatCode="#,##0_);[Red]\(#,##0\)">
                  <c:v>407400.29327702406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A4-4800-8F42-586FD4911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0704"/>
        <c:axId val="44314624"/>
      </c:barChart>
      <c:lineChart>
        <c:grouping val="standard"/>
        <c:varyColors val="0"/>
        <c:ser>
          <c:idx val="1"/>
          <c:order val="1"/>
          <c:tx>
            <c:strRef>
              <c:f>'[1]25表 市内総生産と一人あたり市民所得の推移【未】'!$E$42</c:f>
              <c:strCache>
                <c:ptCount val="1"/>
                <c:pt idx="0">
                  <c:v>一人あたり市民所得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'[1]25表 市内総生産と一人あたり市民所得の推移【未】'!$F$40:$M$40</c:f>
              <c:strCache>
                <c:ptCount val="8"/>
                <c:pt idx="0">
                  <c:v>平成
23年度</c:v>
                </c:pt>
                <c:pt idx="1">
                  <c:v>平成
24年度</c:v>
                </c:pt>
                <c:pt idx="2">
                  <c:v>平成
25年度</c:v>
                </c:pt>
                <c:pt idx="3">
                  <c:v>平成
26年度</c:v>
                </c:pt>
                <c:pt idx="4">
                  <c:v>平成
27年度</c:v>
                </c:pt>
                <c:pt idx="5">
                  <c:v>平成
28年度</c:v>
                </c:pt>
                <c:pt idx="6">
                  <c:v>平成
29年度</c:v>
                </c:pt>
                <c:pt idx="7">
                  <c:v>平成
30年度</c:v>
                </c:pt>
              </c:strCache>
            </c:strRef>
          </c:cat>
          <c:val>
            <c:numRef>
              <c:f>'[1]25表 市内総生産と一人あたり市民所得の推移【未】'!$F$42:$M$42</c:f>
              <c:numCache>
                <c:formatCode>#,##0;"△ "#,##0</c:formatCode>
                <c:ptCount val="8"/>
                <c:pt idx="0">
                  <c:v>2814.7946073929938</c:v>
                </c:pt>
                <c:pt idx="1">
                  <c:v>2799.2481503493145</c:v>
                </c:pt>
                <c:pt idx="2">
                  <c:v>3060.4948974624026</c:v>
                </c:pt>
                <c:pt idx="3">
                  <c:v>3035.1224395869176</c:v>
                </c:pt>
                <c:pt idx="4">
                  <c:v>3306.4584705361704</c:v>
                </c:pt>
                <c:pt idx="5">
                  <c:v>3280.8943911245733</c:v>
                </c:pt>
                <c:pt idx="6">
                  <c:v>3405.4395190952309</c:v>
                </c:pt>
                <c:pt idx="7">
                  <c:v>3404.3927075501833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A4-4800-8F42-586FD4911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9135"/>
        <c:axId val="451716223"/>
      </c:lineChart>
      <c:catAx>
        <c:axId val="43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4314624"/>
        <c:crosses val="autoZero"/>
        <c:auto val="1"/>
        <c:lblAlgn val="ctr"/>
        <c:lblOffset val="100"/>
        <c:noMultiLvlLbl val="0"/>
      </c:catAx>
      <c:valAx>
        <c:axId val="44314624"/>
        <c:scaling>
          <c:orientation val="minMax"/>
          <c:max val="420000"/>
        </c:scaling>
        <c:delete val="0"/>
        <c:axPos val="l"/>
        <c:numFmt formatCode="#,##0;&quot;▲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3640704"/>
        <c:crosses val="autoZero"/>
        <c:crossBetween val="between"/>
      </c:valAx>
      <c:valAx>
        <c:axId val="451716223"/>
        <c:scaling>
          <c:orientation val="minMax"/>
          <c:max val="3500"/>
          <c:min val="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crossAx val="451719135"/>
        <c:crosses val="max"/>
        <c:crossBetween val="between"/>
      </c:valAx>
      <c:catAx>
        <c:axId val="451719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16223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7100708584145333"/>
          <c:y val="3.1940703686527197E-3"/>
          <c:w val="0.45183502279921833"/>
          <c:h val="6.162898538486977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8</xdr:col>
      <xdr:colOff>527050</xdr:colOff>
      <xdr:row>30</xdr:row>
      <xdr:rowOff>104512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100-0000240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</xdr:row>
      <xdr:rowOff>6350</xdr:rowOff>
    </xdr:from>
    <xdr:to>
      <xdr:col>1</xdr:col>
      <xdr:colOff>609599</xdr:colOff>
      <xdr:row>4</xdr:row>
      <xdr:rowOff>88901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5" y="1101725"/>
          <a:ext cx="809624" cy="33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（百万円）</a:t>
          </a:r>
        </a:p>
      </xdr:txBody>
    </xdr:sp>
    <xdr:clientData/>
  </xdr:twoCellAnchor>
  <xdr:twoCellAnchor>
    <xdr:from>
      <xdr:col>7</xdr:col>
      <xdr:colOff>466725</xdr:colOff>
      <xdr:row>3</xdr:row>
      <xdr:rowOff>19050</xdr:rowOff>
    </xdr:from>
    <xdr:to>
      <xdr:col>8</xdr:col>
      <xdr:colOff>422275</xdr:colOff>
      <xdr:row>4</xdr:row>
      <xdr:rowOff>142875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781675" y="1114425"/>
          <a:ext cx="641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（千円）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0.21632</cdr:x>
      <cdr:y>0.03476</cdr:y>
    </cdr:from>
    <cdr:to>
      <cdr:x>0.74465</cdr:x>
      <cdr:y>0.09893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750" y="206376"/>
          <a:ext cx="38576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238125</xdr:rowOff>
    </xdr:from>
    <xdr:to>
      <xdr:col>0</xdr:col>
      <xdr:colOff>1057275</xdr:colOff>
      <xdr:row>3</xdr:row>
      <xdr:rowOff>428625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1057275" cy="8191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13%20&#24066;&#27665;&#29983;&#279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市民生活"/>
      <sheetName val="25表 市内総生産と一人あたり市民所得の推移【未】"/>
      <sheetName val="13‐1 酒類販売状況【済】"/>
      <sheetName val="13‐2 公設地方卸売市場取扱状況"/>
      <sheetName val="13‐3【済】、13-4【済】"/>
    </sheetNames>
    <sheetDataSet>
      <sheetData sheetId="0"/>
      <sheetData sheetId="1">
        <row r="40">
          <cell r="F40" t="str">
            <v>平成
23年度</v>
          </cell>
          <cell r="G40" t="str">
            <v>平成
24年度</v>
          </cell>
          <cell r="H40" t="str">
            <v>平成
25年度</v>
          </cell>
          <cell r="I40" t="str">
            <v>平成
26年度</v>
          </cell>
          <cell r="J40" t="str">
            <v>平成
27年度</v>
          </cell>
          <cell r="K40" t="str">
            <v>平成
28年度</v>
          </cell>
          <cell r="L40" t="str">
            <v>平成
29年度</v>
          </cell>
          <cell r="M40" t="str">
            <v>平成
30年度</v>
          </cell>
        </row>
        <row r="41">
          <cell r="E41" t="str">
            <v>市内総生産</v>
          </cell>
          <cell r="F41">
            <v>363286.0422277032</v>
          </cell>
          <cell r="G41">
            <v>356524.98923292547</v>
          </cell>
          <cell r="H41">
            <v>392251.97267489583</v>
          </cell>
          <cell r="I41">
            <v>380919.78798432846</v>
          </cell>
          <cell r="J41">
            <v>404907.4516781242</v>
          </cell>
          <cell r="K41">
            <v>395031.44864867383</v>
          </cell>
          <cell r="L41">
            <v>416067.49142410647</v>
          </cell>
          <cell r="M41">
            <v>407400.29327702406</v>
          </cell>
        </row>
        <row r="42">
          <cell r="E42" t="str">
            <v>一人あたり市民所得</v>
          </cell>
          <cell r="F42">
            <v>2814.7946073929938</v>
          </cell>
          <cell r="G42">
            <v>2799.2481503493145</v>
          </cell>
          <cell r="H42">
            <v>3060.4948974624026</v>
          </cell>
          <cell r="I42">
            <v>3035.1224395869176</v>
          </cell>
          <cell r="J42">
            <v>3306.4584705361704</v>
          </cell>
          <cell r="K42">
            <v>3280.8943911245733</v>
          </cell>
          <cell r="L42">
            <v>3405.4395190952309</v>
          </cell>
          <cell r="M42">
            <v>3404.3927075501833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24.5" customWidth="1"/>
    <col min="5" max="5" width="14.5" customWidth="1"/>
    <col min="7" max="7" width="21.75" customWidth="1"/>
  </cols>
  <sheetData>
    <row r="6" spans="1:12" ht="30" x14ac:dyDescent="0.15">
      <c r="A6" s="30"/>
      <c r="B6" s="30"/>
      <c r="C6" s="30"/>
      <c r="D6" s="30"/>
      <c r="E6" s="30"/>
      <c r="F6" s="31" t="s">
        <v>44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2"/>
      <c r="C15" s="33"/>
      <c r="D15" s="34"/>
      <c r="E15" s="34"/>
      <c r="F15" s="40"/>
      <c r="H15" s="34"/>
      <c r="I15" s="35"/>
      <c r="K15" s="35"/>
    </row>
    <row r="16" spans="1:12" ht="19.149999999999999" customHeight="1" x14ac:dyDescent="0.15">
      <c r="B16" s="32"/>
      <c r="C16" s="33"/>
      <c r="D16" s="34"/>
      <c r="E16" s="34"/>
      <c r="F16" s="40"/>
      <c r="I16" s="34"/>
      <c r="J16" s="35"/>
      <c r="K16" s="34"/>
      <c r="L16" s="35"/>
    </row>
    <row r="17" spans="2:12" ht="19.149999999999999" customHeight="1" x14ac:dyDescent="0.15">
      <c r="B17" s="32"/>
      <c r="C17" s="33"/>
      <c r="D17" s="34"/>
      <c r="E17" s="34"/>
      <c r="F17" s="40"/>
      <c r="I17" s="34"/>
      <c r="J17" s="35"/>
      <c r="K17" s="34"/>
      <c r="L17" s="35"/>
    </row>
    <row r="18" spans="2:12" ht="19.149999999999999" customHeight="1" x14ac:dyDescent="0.15">
      <c r="B18" s="32"/>
      <c r="C18" s="33"/>
      <c r="D18" s="34"/>
      <c r="E18" s="34"/>
      <c r="F18" s="40"/>
      <c r="H18" s="36"/>
      <c r="I18" s="34"/>
      <c r="J18" s="35"/>
      <c r="K18" s="34"/>
      <c r="L18" s="35"/>
    </row>
    <row r="19" spans="2:12" ht="19.149999999999999" customHeight="1" x14ac:dyDescent="0.15">
      <c r="B19" s="32"/>
      <c r="C19" s="33"/>
      <c r="D19" s="34"/>
      <c r="E19" s="34"/>
      <c r="F19" s="35"/>
      <c r="K19" s="34"/>
    </row>
    <row r="20" spans="2:12" ht="19.149999999999999" customHeight="1" x14ac:dyDescent="0.15">
      <c r="B20" s="32"/>
      <c r="C20" s="33"/>
      <c r="D20" s="34"/>
      <c r="E20" s="34"/>
      <c r="F20" s="35"/>
      <c r="K20" s="34"/>
      <c r="L20" s="35"/>
    </row>
    <row r="21" spans="2:12" ht="19.149999999999999" customHeight="1" x14ac:dyDescent="0.15">
      <c r="B21" s="32"/>
      <c r="C21" s="33"/>
      <c r="D21" s="34"/>
      <c r="E21" s="34"/>
      <c r="F21" s="35"/>
      <c r="K21" s="34"/>
    </row>
    <row r="22" spans="2:12" ht="19.149999999999999" customHeight="1" x14ac:dyDescent="0.15">
      <c r="B22" s="32"/>
      <c r="C22" s="33"/>
      <c r="D22" s="34"/>
      <c r="E22" s="34"/>
      <c r="F22" s="35"/>
      <c r="K22" s="34"/>
      <c r="L22" s="35"/>
    </row>
    <row r="23" spans="2:12" ht="19.149999999999999" customHeight="1" x14ac:dyDescent="0.15">
      <c r="B23" s="32"/>
      <c r="D23" s="34"/>
      <c r="E23" s="34"/>
      <c r="F23" s="35"/>
      <c r="K23" s="34"/>
      <c r="L23" s="35"/>
    </row>
    <row r="24" spans="2:12" x14ac:dyDescent="0.15">
      <c r="B24" s="32"/>
      <c r="D24" s="34"/>
      <c r="E24" s="34"/>
      <c r="F24" s="35"/>
      <c r="K24" s="34"/>
      <c r="L24" s="35"/>
    </row>
    <row r="25" spans="2:12" x14ac:dyDescent="0.15">
      <c r="B25" s="32"/>
      <c r="D25" s="34"/>
      <c r="E25" s="34"/>
      <c r="F25" s="35"/>
      <c r="K25" s="34"/>
      <c r="L25" s="35"/>
    </row>
    <row r="26" spans="2:12" x14ac:dyDescent="0.15">
      <c r="B26" s="32"/>
      <c r="D26" s="34"/>
      <c r="E26" s="34"/>
      <c r="F26" s="35"/>
      <c r="K26" s="34"/>
      <c r="L26" s="3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view="pageBreakPreview" zoomScaleNormal="100" zoomScaleSheetLayoutView="100" workbookViewId="0">
      <selection sqref="A1:I1"/>
    </sheetView>
  </sheetViews>
  <sheetFormatPr defaultRowHeight="20.25" customHeight="1" x14ac:dyDescent="0.15"/>
  <cols>
    <col min="1" max="1" width="3.25" style="6" customWidth="1"/>
    <col min="2" max="2" width="14" style="6" customWidth="1"/>
    <col min="3" max="6" width="10.5" style="6" customWidth="1"/>
    <col min="7" max="7" width="10.5" style="19" customWidth="1"/>
    <col min="8" max="8" width="9" style="6"/>
    <col min="9" max="9" width="7.875" style="6" customWidth="1"/>
    <col min="10" max="16384" width="9" style="6"/>
  </cols>
  <sheetData>
    <row r="1" spans="1:18" customFormat="1" ht="45.75" x14ac:dyDescent="0.65">
      <c r="A1" s="119" t="s">
        <v>63</v>
      </c>
      <c r="B1" s="119"/>
      <c r="C1" s="119"/>
      <c r="D1" s="119"/>
      <c r="E1" s="119"/>
      <c r="F1" s="119"/>
      <c r="G1" s="119"/>
      <c r="H1" s="119"/>
      <c r="I1" s="119"/>
      <c r="J1" s="28"/>
      <c r="K1" s="29"/>
      <c r="L1" s="29"/>
      <c r="M1" s="29"/>
      <c r="N1" s="29"/>
      <c r="O1" s="29"/>
    </row>
    <row r="8" spans="1:18" ht="20.25" customHeight="1" x14ac:dyDescent="0.15">
      <c r="L8"/>
      <c r="M8"/>
      <c r="N8"/>
      <c r="O8"/>
      <c r="P8"/>
      <c r="Q8"/>
      <c r="R8"/>
    </row>
  </sheetData>
  <mergeCells count="1">
    <mergeCell ref="A1:I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zoomScaleNormal="90" zoomScaleSheetLayoutView="100" workbookViewId="0">
      <selection sqref="A1:K1"/>
    </sheetView>
  </sheetViews>
  <sheetFormatPr defaultRowHeight="12" x14ac:dyDescent="0.15"/>
  <cols>
    <col min="1" max="1" width="13.625" style="6" customWidth="1"/>
    <col min="2" max="9" width="7.25" style="6" customWidth="1"/>
    <col min="10" max="11" width="7.25" style="18" customWidth="1"/>
    <col min="12" max="16384" width="9" style="6"/>
  </cols>
  <sheetData>
    <row r="1" spans="1:15" s="4" customFormat="1" ht="36" customHeight="1" x14ac:dyDescent="0.15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5" s="5" customFormat="1" ht="19.5" customHeight="1" x14ac:dyDescent="0.15">
      <c r="A2" s="54" t="s">
        <v>21</v>
      </c>
      <c r="B2" s="8"/>
      <c r="C2" s="8"/>
      <c r="D2" s="8"/>
      <c r="E2" s="8"/>
      <c r="F2" s="8"/>
      <c r="G2" s="8"/>
      <c r="H2" s="7"/>
      <c r="J2" s="46"/>
      <c r="K2" s="55" t="s">
        <v>10</v>
      </c>
    </row>
    <row r="3" spans="1:15" ht="30" customHeight="1" x14ac:dyDescent="0.15">
      <c r="A3" s="14" t="s">
        <v>11</v>
      </c>
      <c r="B3" s="122" t="s">
        <v>64</v>
      </c>
      <c r="C3" s="123"/>
      <c r="D3" s="122" t="s">
        <v>66</v>
      </c>
      <c r="E3" s="123"/>
      <c r="F3" s="122" t="s">
        <v>90</v>
      </c>
      <c r="G3" s="123"/>
      <c r="H3" s="122" t="s">
        <v>94</v>
      </c>
      <c r="I3" s="123"/>
      <c r="J3" s="124" t="s">
        <v>100</v>
      </c>
      <c r="K3" s="125"/>
      <c r="L3" s="86"/>
      <c r="M3" s="87"/>
      <c r="N3" s="87"/>
      <c r="O3" s="87"/>
    </row>
    <row r="4" spans="1:15" ht="34.5" customHeight="1" x14ac:dyDescent="0.15">
      <c r="A4" s="15" t="s">
        <v>41</v>
      </c>
      <c r="B4" s="23" t="s">
        <v>39</v>
      </c>
      <c r="C4" s="56" t="s">
        <v>38</v>
      </c>
      <c r="D4" s="23" t="s">
        <v>39</v>
      </c>
      <c r="E4" s="56" t="s">
        <v>38</v>
      </c>
      <c r="F4" s="23" t="s">
        <v>39</v>
      </c>
      <c r="G4" s="56" t="s">
        <v>38</v>
      </c>
      <c r="H4" s="23" t="s">
        <v>39</v>
      </c>
      <c r="I4" s="56" t="s">
        <v>38</v>
      </c>
      <c r="J4" s="89" t="s">
        <v>39</v>
      </c>
      <c r="K4" s="90" t="s">
        <v>38</v>
      </c>
    </row>
    <row r="5" spans="1:15" s="18" customFormat="1" ht="39.950000000000003" customHeight="1" x14ac:dyDescent="0.15">
      <c r="A5" s="37" t="s">
        <v>12</v>
      </c>
      <c r="B5" s="38">
        <v>10685</v>
      </c>
      <c r="C5" s="39"/>
      <c r="D5" s="38">
        <v>10064</v>
      </c>
      <c r="E5" s="39"/>
      <c r="F5" s="38">
        <v>10648</v>
      </c>
      <c r="G5" s="39"/>
      <c r="H5" s="38">
        <v>10681</v>
      </c>
      <c r="I5" s="39"/>
      <c r="J5" s="91">
        <v>10212</v>
      </c>
      <c r="K5" s="92"/>
    </row>
    <row r="6" spans="1:15" ht="39.950000000000003" customHeight="1" x14ac:dyDescent="0.15">
      <c r="A6" s="12" t="s">
        <v>13</v>
      </c>
      <c r="B6" s="24">
        <v>1060</v>
      </c>
      <c r="C6" s="26">
        <v>9.9204492278895646</v>
      </c>
      <c r="D6" s="24">
        <v>953</v>
      </c>
      <c r="E6" s="26">
        <v>9.4700000000000006</v>
      </c>
      <c r="F6" s="24">
        <v>1004</v>
      </c>
      <c r="G6" s="26">
        <v>9.43</v>
      </c>
      <c r="H6" s="24">
        <v>1108</v>
      </c>
      <c r="I6" s="26">
        <v>10.37</v>
      </c>
      <c r="J6" s="82">
        <v>837</v>
      </c>
      <c r="K6" s="93">
        <f t="shared" ref="K6:K12" si="0">ROUND(J6/$J$5%,2)</f>
        <v>8.1999999999999993</v>
      </c>
    </row>
    <row r="7" spans="1:15" ht="39.950000000000003" customHeight="1" x14ac:dyDescent="0.15">
      <c r="A7" s="12" t="s">
        <v>14</v>
      </c>
      <c r="B7" s="24">
        <v>45</v>
      </c>
      <c r="C7" s="26">
        <v>0.42115114646700985</v>
      </c>
      <c r="D7" s="24">
        <v>41</v>
      </c>
      <c r="E7" s="26">
        <v>0.41</v>
      </c>
      <c r="F7" s="24">
        <v>39</v>
      </c>
      <c r="G7" s="26">
        <v>0.37</v>
      </c>
      <c r="H7" s="24">
        <v>35</v>
      </c>
      <c r="I7" s="26">
        <v>0.33</v>
      </c>
      <c r="J7" s="82">
        <v>30</v>
      </c>
      <c r="K7" s="93">
        <f t="shared" si="0"/>
        <v>0.28999999999999998</v>
      </c>
    </row>
    <row r="8" spans="1:15" ht="39.950000000000003" customHeight="1" x14ac:dyDescent="0.15">
      <c r="A8" s="12" t="s">
        <v>15</v>
      </c>
      <c r="B8" s="24">
        <v>1257</v>
      </c>
      <c r="C8" s="26">
        <v>11.764155357978474</v>
      </c>
      <c r="D8" s="24">
        <v>1139</v>
      </c>
      <c r="E8" s="26">
        <v>11.32</v>
      </c>
      <c r="F8" s="24">
        <v>1193</v>
      </c>
      <c r="G8" s="26">
        <v>11.17</v>
      </c>
      <c r="H8" s="24">
        <v>1034</v>
      </c>
      <c r="I8" s="26">
        <v>9.68</v>
      </c>
      <c r="J8" s="82">
        <v>1082</v>
      </c>
      <c r="K8" s="93">
        <f t="shared" si="0"/>
        <v>10.6</v>
      </c>
    </row>
    <row r="9" spans="1:15" ht="39.950000000000003" customHeight="1" x14ac:dyDescent="0.15">
      <c r="A9" s="12" t="s">
        <v>5</v>
      </c>
      <c r="B9" s="24">
        <v>70</v>
      </c>
      <c r="C9" s="26">
        <v>0.65512400561534867</v>
      </c>
      <c r="D9" s="24">
        <v>65</v>
      </c>
      <c r="E9" s="26">
        <v>0.65</v>
      </c>
      <c r="F9" s="24">
        <v>69</v>
      </c>
      <c r="G9" s="26">
        <v>0.65</v>
      </c>
      <c r="H9" s="24">
        <v>60</v>
      </c>
      <c r="I9" s="26">
        <v>0.56000000000000005</v>
      </c>
      <c r="J9" s="82">
        <v>59</v>
      </c>
      <c r="K9" s="93">
        <f t="shared" si="0"/>
        <v>0.57999999999999996</v>
      </c>
    </row>
    <row r="10" spans="1:15" ht="39.950000000000003" customHeight="1" x14ac:dyDescent="0.15">
      <c r="A10" s="12" t="s">
        <v>6</v>
      </c>
      <c r="B10" s="24">
        <v>3367</v>
      </c>
      <c r="C10" s="26">
        <v>31.511464670098267</v>
      </c>
      <c r="D10" s="24">
        <v>3166</v>
      </c>
      <c r="E10" s="26">
        <v>31.46</v>
      </c>
      <c r="F10" s="24">
        <v>3222</v>
      </c>
      <c r="G10" s="26">
        <v>30.17</v>
      </c>
      <c r="H10" s="24">
        <v>3315</v>
      </c>
      <c r="I10" s="26">
        <v>31.04</v>
      </c>
      <c r="J10" s="82">
        <v>2823</v>
      </c>
      <c r="K10" s="93">
        <f t="shared" si="0"/>
        <v>27.64</v>
      </c>
    </row>
    <row r="11" spans="1:15" ht="39.950000000000003" customHeight="1" x14ac:dyDescent="0.15">
      <c r="A11" s="12" t="s">
        <v>16</v>
      </c>
      <c r="B11" s="24">
        <v>304</v>
      </c>
      <c r="C11" s="26">
        <v>2.8451099672437996</v>
      </c>
      <c r="D11" s="24">
        <v>266</v>
      </c>
      <c r="E11" s="26">
        <v>2.64</v>
      </c>
      <c r="F11" s="24">
        <v>278</v>
      </c>
      <c r="G11" s="26">
        <v>2.6</v>
      </c>
      <c r="H11" s="24">
        <v>280</v>
      </c>
      <c r="I11" s="26">
        <v>2.62</v>
      </c>
      <c r="J11" s="82">
        <v>265</v>
      </c>
      <c r="K11" s="93">
        <f t="shared" si="0"/>
        <v>2.59</v>
      </c>
    </row>
    <row r="12" spans="1:15" ht="39.950000000000003" customHeight="1" x14ac:dyDescent="0.15">
      <c r="A12" s="12" t="s">
        <v>17</v>
      </c>
      <c r="B12" s="24">
        <v>6</v>
      </c>
      <c r="C12" s="26">
        <v>5.6153486195601308E-2</v>
      </c>
      <c r="D12" s="24">
        <v>7</v>
      </c>
      <c r="E12" s="26">
        <v>7.0000000000000007E-2</v>
      </c>
      <c r="F12" s="24">
        <v>4</v>
      </c>
      <c r="G12" s="26">
        <v>0.04</v>
      </c>
      <c r="H12" s="24">
        <v>6</v>
      </c>
      <c r="I12" s="26">
        <v>0.06</v>
      </c>
      <c r="J12" s="82">
        <v>9</v>
      </c>
      <c r="K12" s="93">
        <f t="shared" si="0"/>
        <v>0.09</v>
      </c>
    </row>
    <row r="13" spans="1:15" ht="39.950000000000003" customHeight="1" x14ac:dyDescent="0.15">
      <c r="A13" s="12" t="s">
        <v>18</v>
      </c>
      <c r="B13" s="24">
        <v>195</v>
      </c>
      <c r="C13" s="26">
        <v>1.8249883013570427</v>
      </c>
      <c r="D13" s="24">
        <v>197</v>
      </c>
      <c r="E13" s="26">
        <v>1.96</v>
      </c>
      <c r="F13" s="24">
        <v>233</v>
      </c>
      <c r="G13" s="26">
        <v>2.1800000000000002</v>
      </c>
      <c r="H13" s="24">
        <v>230</v>
      </c>
      <c r="I13" s="26">
        <v>2.15</v>
      </c>
      <c r="J13" s="82">
        <v>250</v>
      </c>
      <c r="K13" s="93">
        <v>2.4</v>
      </c>
    </row>
    <row r="14" spans="1:15" ht="39.950000000000003" customHeight="1" x14ac:dyDescent="0.15">
      <c r="A14" s="12" t="s">
        <v>19</v>
      </c>
      <c r="B14" s="24">
        <v>5</v>
      </c>
      <c r="C14" s="26">
        <v>4.6794571829667758E-2</v>
      </c>
      <c r="D14" s="24">
        <v>4</v>
      </c>
      <c r="E14" s="26">
        <v>0.04</v>
      </c>
      <c r="F14" s="24">
        <v>5</v>
      </c>
      <c r="G14" s="26">
        <v>0.05</v>
      </c>
      <c r="H14" s="24">
        <v>3</v>
      </c>
      <c r="I14" s="26">
        <v>0.03</v>
      </c>
      <c r="J14" s="82">
        <v>3</v>
      </c>
      <c r="K14" s="93">
        <f>ROUND(J14/$J$5%,2)</f>
        <v>0.03</v>
      </c>
    </row>
    <row r="15" spans="1:15" ht="39.950000000000003" customHeight="1" x14ac:dyDescent="0.15">
      <c r="A15" s="12" t="s">
        <v>22</v>
      </c>
      <c r="B15" s="24">
        <v>364</v>
      </c>
      <c r="C15" s="26">
        <v>3.4066448291998128</v>
      </c>
      <c r="D15" s="24">
        <v>414</v>
      </c>
      <c r="E15" s="26">
        <v>4.1100000000000003</v>
      </c>
      <c r="F15" s="24">
        <v>521</v>
      </c>
      <c r="G15" s="26">
        <v>4.88</v>
      </c>
      <c r="H15" s="24">
        <v>586</v>
      </c>
      <c r="I15" s="26">
        <v>5.49</v>
      </c>
      <c r="J15" s="82">
        <v>712</v>
      </c>
      <c r="K15" s="93">
        <f>ROUND(J15/$J$5%,2)</f>
        <v>6.97</v>
      </c>
    </row>
    <row r="16" spans="1:15" ht="39.950000000000003" customHeight="1" x14ac:dyDescent="0.15">
      <c r="A16" s="12" t="s">
        <v>23</v>
      </c>
      <c r="B16" s="24">
        <v>2429</v>
      </c>
      <c r="C16" s="26">
        <v>22.732802994852598</v>
      </c>
      <c r="D16" s="24">
        <v>2425</v>
      </c>
      <c r="E16" s="26">
        <v>24.1</v>
      </c>
      <c r="F16" s="24">
        <v>2754</v>
      </c>
      <c r="G16" s="26">
        <v>25.78</v>
      </c>
      <c r="H16" s="24">
        <v>2911</v>
      </c>
      <c r="I16" s="26">
        <v>27.25</v>
      </c>
      <c r="J16" s="82">
        <v>3044</v>
      </c>
      <c r="K16" s="93">
        <f>ROUND(J16/$J$5%,2)</f>
        <v>29.81</v>
      </c>
    </row>
    <row r="17" spans="1:11" ht="39.950000000000003" customHeight="1" x14ac:dyDescent="0.15">
      <c r="A17" s="12" t="s">
        <v>20</v>
      </c>
      <c r="B17" s="24">
        <v>766</v>
      </c>
      <c r="C17" s="26">
        <v>7.1689284043050998</v>
      </c>
      <c r="D17" s="24">
        <v>673</v>
      </c>
      <c r="E17" s="26">
        <v>6.69</v>
      </c>
      <c r="F17" s="24">
        <v>680</v>
      </c>
      <c r="G17" s="26">
        <v>6.37</v>
      </c>
      <c r="H17" s="24">
        <v>578</v>
      </c>
      <c r="I17" s="26">
        <v>5.41</v>
      </c>
      <c r="J17" s="82">
        <v>576</v>
      </c>
      <c r="K17" s="93">
        <f>ROUND(J17/$J$5%,2)</f>
        <v>5.64</v>
      </c>
    </row>
    <row r="18" spans="1:11" ht="39.950000000000003" customHeight="1" x14ac:dyDescent="0.15">
      <c r="A18" s="13" t="s">
        <v>24</v>
      </c>
      <c r="B18" s="25">
        <v>817</v>
      </c>
      <c r="C18" s="41">
        <v>7.6462330369677121</v>
      </c>
      <c r="D18" s="25">
        <v>716</v>
      </c>
      <c r="E18" s="27">
        <v>7.11</v>
      </c>
      <c r="F18" s="25">
        <v>643</v>
      </c>
      <c r="G18" s="27">
        <v>6.02</v>
      </c>
      <c r="H18" s="25">
        <v>537</v>
      </c>
      <c r="I18" s="27">
        <v>5.03</v>
      </c>
      <c r="J18" s="94">
        <v>523</v>
      </c>
      <c r="K18" s="95">
        <f>ROUND(J18/$J$5%,2)</f>
        <v>5.12</v>
      </c>
    </row>
    <row r="19" spans="1:11" s="5" customFormat="1" ht="21" customHeight="1" x14ac:dyDescent="0.15">
      <c r="A19" s="57" t="s">
        <v>57</v>
      </c>
      <c r="H19" s="44"/>
      <c r="J19" s="47"/>
      <c r="K19" s="48"/>
    </row>
    <row r="20" spans="1:11" s="5" customFormat="1" ht="15.75" customHeight="1" x14ac:dyDescent="0.15">
      <c r="A20" s="57" t="s">
        <v>56</v>
      </c>
      <c r="J20" s="46"/>
      <c r="K20" s="46"/>
    </row>
    <row r="21" spans="1:11" ht="17.25" customHeight="1" x14ac:dyDescent="0.15">
      <c r="A21" s="57" t="s">
        <v>60</v>
      </c>
    </row>
  </sheetData>
  <mergeCells count="6">
    <mergeCell ref="A1:K1"/>
    <mergeCell ref="H3:I3"/>
    <mergeCell ref="D3:E3"/>
    <mergeCell ref="J3:K3"/>
    <mergeCell ref="B3:C3"/>
    <mergeCell ref="F3:G3"/>
  </mergeCells>
  <phoneticPr fontId="2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Normal="100" zoomScaleSheetLayoutView="100" workbookViewId="0">
      <selection sqref="A1:I1"/>
    </sheetView>
  </sheetViews>
  <sheetFormatPr defaultRowHeight="33" customHeight="1" x14ac:dyDescent="0.15"/>
  <cols>
    <col min="1" max="1" width="10.625" style="96" customWidth="1"/>
    <col min="2" max="2" width="8.125" style="96" customWidth="1"/>
    <col min="3" max="3" width="11" style="96" customWidth="1"/>
    <col min="4" max="4" width="8.375" style="96" customWidth="1"/>
    <col min="5" max="5" width="10.625" style="96" customWidth="1"/>
    <col min="6" max="6" width="8.375" style="96" customWidth="1"/>
    <col min="7" max="7" width="10.625" style="96" customWidth="1"/>
    <col min="8" max="8" width="8.375" style="96" customWidth="1"/>
    <col min="9" max="10" width="10.625" style="96" customWidth="1"/>
    <col min="11" max="11" width="8.125" style="96" customWidth="1"/>
    <col min="12" max="12" width="11" style="96" customWidth="1"/>
    <col min="13" max="13" width="8.375" style="96" customWidth="1"/>
    <col min="14" max="14" width="10.625" style="96" customWidth="1"/>
    <col min="15" max="15" width="8.375" style="96" customWidth="1"/>
    <col min="16" max="16" width="10.625" style="96" customWidth="1"/>
    <col min="17" max="17" width="8.375" style="96" customWidth="1"/>
    <col min="18" max="18" width="10.625" style="96" customWidth="1"/>
    <col min="19" max="16384" width="9" style="96"/>
  </cols>
  <sheetData>
    <row r="1" spans="1:18" ht="36" customHeight="1" x14ac:dyDescent="0.15">
      <c r="A1" s="136" t="s">
        <v>46</v>
      </c>
      <c r="B1" s="136"/>
      <c r="C1" s="136"/>
      <c r="D1" s="136"/>
      <c r="E1" s="136"/>
      <c r="F1" s="136"/>
      <c r="G1" s="136"/>
      <c r="H1" s="136"/>
      <c r="I1" s="136"/>
      <c r="J1" s="137" t="s">
        <v>47</v>
      </c>
      <c r="K1" s="137"/>
      <c r="L1" s="137"/>
      <c r="M1" s="137"/>
      <c r="N1" s="137"/>
      <c r="O1" s="137"/>
      <c r="P1" s="137"/>
      <c r="Q1" s="137"/>
      <c r="R1" s="137"/>
    </row>
    <row r="2" spans="1:18" ht="22.5" customHeight="1" x14ac:dyDescent="0.15">
      <c r="A2" s="138" t="s">
        <v>8</v>
      </c>
      <c r="B2" s="138"/>
      <c r="C2" s="97"/>
      <c r="D2" s="97"/>
      <c r="E2" s="97"/>
      <c r="F2" s="97"/>
      <c r="G2" s="97"/>
      <c r="H2" s="97"/>
      <c r="I2" s="97"/>
      <c r="J2" s="138" t="s">
        <v>9</v>
      </c>
      <c r="K2" s="138"/>
      <c r="L2" s="97"/>
      <c r="M2" s="97"/>
      <c r="N2" s="97"/>
      <c r="O2" s="97"/>
      <c r="P2" s="97"/>
      <c r="Q2" s="97"/>
      <c r="R2" s="97"/>
    </row>
    <row r="3" spans="1:18" ht="22.5" customHeight="1" x14ac:dyDescent="0.15">
      <c r="A3" s="139" t="s">
        <v>0</v>
      </c>
      <c r="B3" s="139"/>
      <c r="C3" s="73"/>
      <c r="D3" s="73"/>
      <c r="E3" s="73"/>
      <c r="F3" s="73"/>
      <c r="G3" s="73"/>
      <c r="H3" s="140"/>
      <c r="I3" s="140"/>
      <c r="J3" s="142"/>
      <c r="K3" s="142"/>
      <c r="L3" s="73"/>
      <c r="M3" s="73"/>
      <c r="N3" s="73"/>
      <c r="O3" s="73"/>
      <c r="P3" s="73"/>
      <c r="Q3" s="141" t="s">
        <v>1</v>
      </c>
      <c r="R3" s="141"/>
    </row>
    <row r="4" spans="1:18" s="74" customFormat="1" ht="24.95" customHeight="1" x14ac:dyDescent="0.15">
      <c r="A4" s="126" t="s">
        <v>48</v>
      </c>
      <c r="B4" s="128" t="s">
        <v>49</v>
      </c>
      <c r="C4" s="128" t="s">
        <v>50</v>
      </c>
      <c r="D4" s="131" t="s">
        <v>51</v>
      </c>
      <c r="E4" s="135"/>
      <c r="F4" s="130" t="s">
        <v>52</v>
      </c>
      <c r="G4" s="130"/>
      <c r="H4" s="130" t="s">
        <v>2</v>
      </c>
      <c r="I4" s="131"/>
      <c r="J4" s="126" t="s">
        <v>48</v>
      </c>
      <c r="K4" s="128" t="s">
        <v>49</v>
      </c>
      <c r="L4" s="128" t="s">
        <v>50</v>
      </c>
      <c r="M4" s="130" t="s">
        <v>53</v>
      </c>
      <c r="N4" s="130"/>
      <c r="O4" s="130" t="s">
        <v>3</v>
      </c>
      <c r="P4" s="130"/>
      <c r="Q4" s="130" t="s">
        <v>4</v>
      </c>
      <c r="R4" s="131"/>
    </row>
    <row r="5" spans="1:18" s="74" customFormat="1" ht="24.95" customHeight="1" x14ac:dyDescent="0.15">
      <c r="A5" s="127"/>
      <c r="B5" s="129"/>
      <c r="C5" s="129"/>
      <c r="D5" s="88" t="s">
        <v>54</v>
      </c>
      <c r="E5" s="88" t="s">
        <v>55</v>
      </c>
      <c r="F5" s="88" t="s">
        <v>54</v>
      </c>
      <c r="G5" s="88" t="s">
        <v>55</v>
      </c>
      <c r="H5" s="88" t="s">
        <v>54</v>
      </c>
      <c r="I5" s="75" t="s">
        <v>55</v>
      </c>
      <c r="J5" s="127"/>
      <c r="K5" s="129"/>
      <c r="L5" s="129"/>
      <c r="M5" s="88" t="s">
        <v>54</v>
      </c>
      <c r="N5" s="88" t="s">
        <v>55</v>
      </c>
      <c r="O5" s="76" t="s">
        <v>54</v>
      </c>
      <c r="P5" s="88" t="s">
        <v>55</v>
      </c>
      <c r="Q5" s="88" t="s">
        <v>54</v>
      </c>
      <c r="R5" s="75" t="s">
        <v>55</v>
      </c>
    </row>
    <row r="6" spans="1:18" s="74" customFormat="1" ht="24.95" customHeight="1" x14ac:dyDescent="0.15">
      <c r="A6" s="77" t="s">
        <v>66</v>
      </c>
      <c r="B6" s="72">
        <v>2541</v>
      </c>
      <c r="C6" s="72">
        <v>687058</v>
      </c>
      <c r="D6" s="72">
        <v>2054</v>
      </c>
      <c r="E6" s="72">
        <v>489107</v>
      </c>
      <c r="F6" s="72">
        <v>364</v>
      </c>
      <c r="G6" s="72">
        <v>162536</v>
      </c>
      <c r="H6" s="72">
        <v>123</v>
      </c>
      <c r="I6" s="78">
        <v>35415</v>
      </c>
      <c r="J6" s="77" t="s">
        <v>66</v>
      </c>
      <c r="K6" s="72">
        <v>261</v>
      </c>
      <c r="L6" s="72">
        <v>244014</v>
      </c>
      <c r="M6" s="72">
        <v>103</v>
      </c>
      <c r="N6" s="72">
        <v>94657</v>
      </c>
      <c r="O6" s="72">
        <v>17</v>
      </c>
      <c r="P6" s="72">
        <v>19512</v>
      </c>
      <c r="Q6" s="72">
        <v>141</v>
      </c>
      <c r="R6" s="78">
        <v>129845</v>
      </c>
    </row>
    <row r="7" spans="1:18" s="74" customFormat="1" ht="24.95" customHeight="1" x14ac:dyDescent="0.15">
      <c r="A7" s="77">
        <v>29</v>
      </c>
      <c r="B7" s="72">
        <v>2393</v>
      </c>
      <c r="C7" s="72">
        <v>600932</v>
      </c>
      <c r="D7" s="72">
        <v>1937</v>
      </c>
      <c r="E7" s="72">
        <v>441351</v>
      </c>
      <c r="F7" s="72">
        <v>347</v>
      </c>
      <c r="G7" s="72">
        <v>128142</v>
      </c>
      <c r="H7" s="72">
        <v>109</v>
      </c>
      <c r="I7" s="78">
        <v>31439</v>
      </c>
      <c r="J7" s="77">
        <v>29</v>
      </c>
      <c r="K7" s="72">
        <v>245</v>
      </c>
      <c r="L7" s="72">
        <v>226536</v>
      </c>
      <c r="M7" s="72">
        <v>109</v>
      </c>
      <c r="N7" s="72">
        <v>95516</v>
      </c>
      <c r="O7" s="72">
        <v>15</v>
      </c>
      <c r="P7" s="72">
        <v>16432</v>
      </c>
      <c r="Q7" s="72">
        <v>121</v>
      </c>
      <c r="R7" s="78">
        <v>114588</v>
      </c>
    </row>
    <row r="8" spans="1:18" s="74" customFormat="1" ht="24.95" customHeight="1" x14ac:dyDescent="0.15">
      <c r="A8" s="77">
        <v>30</v>
      </c>
      <c r="B8" s="72">
        <v>2033</v>
      </c>
      <c r="C8" s="72">
        <v>521668</v>
      </c>
      <c r="D8" s="72">
        <v>1722</v>
      </c>
      <c r="E8" s="72">
        <v>383904</v>
      </c>
      <c r="F8" s="72">
        <v>228</v>
      </c>
      <c r="G8" s="72">
        <v>113218</v>
      </c>
      <c r="H8" s="72">
        <v>83</v>
      </c>
      <c r="I8" s="78">
        <v>24546</v>
      </c>
      <c r="J8" s="77">
        <v>30</v>
      </c>
      <c r="K8" s="72">
        <v>248</v>
      </c>
      <c r="L8" s="72">
        <v>227092</v>
      </c>
      <c r="M8" s="72">
        <v>117</v>
      </c>
      <c r="N8" s="72">
        <v>102699</v>
      </c>
      <c r="O8" s="72">
        <v>12</v>
      </c>
      <c r="P8" s="72">
        <v>17043</v>
      </c>
      <c r="Q8" s="72">
        <v>119</v>
      </c>
      <c r="R8" s="78">
        <v>107350</v>
      </c>
    </row>
    <row r="9" spans="1:18" s="74" customFormat="1" ht="24.95" customHeight="1" x14ac:dyDescent="0.15">
      <c r="A9" s="77" t="s">
        <v>98</v>
      </c>
      <c r="B9" s="72">
        <v>2008</v>
      </c>
      <c r="C9" s="72">
        <v>505009</v>
      </c>
      <c r="D9" s="72">
        <v>1735</v>
      </c>
      <c r="E9" s="72">
        <v>379639</v>
      </c>
      <c r="F9" s="72">
        <v>195</v>
      </c>
      <c r="G9" s="72">
        <v>103719</v>
      </c>
      <c r="H9" s="72">
        <v>78</v>
      </c>
      <c r="I9" s="78">
        <v>21651</v>
      </c>
      <c r="J9" s="83" t="s">
        <v>104</v>
      </c>
      <c r="K9" s="72">
        <v>220</v>
      </c>
      <c r="L9" s="72">
        <v>209891</v>
      </c>
      <c r="M9" s="72">
        <v>94</v>
      </c>
      <c r="N9" s="72">
        <v>90550</v>
      </c>
      <c r="O9" s="72">
        <v>13</v>
      </c>
      <c r="P9" s="72">
        <v>18656</v>
      </c>
      <c r="Q9" s="72">
        <v>113</v>
      </c>
      <c r="R9" s="78">
        <v>100685</v>
      </c>
    </row>
    <row r="10" spans="1:18" ht="24.95" customHeight="1" x14ac:dyDescent="0.15">
      <c r="A10" s="108" t="s">
        <v>101</v>
      </c>
      <c r="B10" s="109">
        <v>1965</v>
      </c>
      <c r="C10" s="109">
        <v>508551</v>
      </c>
      <c r="D10" s="109">
        <v>1736</v>
      </c>
      <c r="E10" s="109">
        <v>404691</v>
      </c>
      <c r="F10" s="109">
        <v>155</v>
      </c>
      <c r="G10" s="109">
        <v>84333</v>
      </c>
      <c r="H10" s="109">
        <v>73</v>
      </c>
      <c r="I10" s="110">
        <v>19526</v>
      </c>
      <c r="J10" s="111" t="s">
        <v>101</v>
      </c>
      <c r="K10" s="109">
        <v>203</v>
      </c>
      <c r="L10" s="109">
        <v>199666</v>
      </c>
      <c r="M10" s="109">
        <v>89</v>
      </c>
      <c r="N10" s="109">
        <v>86749</v>
      </c>
      <c r="O10" s="109">
        <v>12</v>
      </c>
      <c r="P10" s="109">
        <v>16266</v>
      </c>
      <c r="Q10" s="109">
        <v>101</v>
      </c>
      <c r="R10" s="110">
        <v>96649</v>
      </c>
    </row>
    <row r="11" spans="1:18" s="74" customFormat="1" ht="24.95" customHeight="1" x14ac:dyDescent="0.15">
      <c r="A11" s="112" t="s">
        <v>106</v>
      </c>
      <c r="B11" s="113">
        <f>D11+F11+H11</f>
        <v>129</v>
      </c>
      <c r="C11" s="113">
        <f>SUM(E11+G11+I11)</f>
        <v>41307</v>
      </c>
      <c r="D11" s="113">
        <v>115</v>
      </c>
      <c r="E11" s="113">
        <v>32420</v>
      </c>
      <c r="F11" s="113">
        <v>11</v>
      </c>
      <c r="G11" s="113">
        <v>7287</v>
      </c>
      <c r="H11" s="113">
        <v>3</v>
      </c>
      <c r="I11" s="114">
        <v>1600</v>
      </c>
      <c r="J11" s="112" t="s">
        <v>106</v>
      </c>
      <c r="K11" s="113">
        <f>M11+O11+Q11</f>
        <v>15</v>
      </c>
      <c r="L11" s="113">
        <f>N11+P11+R11</f>
        <v>14513</v>
      </c>
      <c r="M11" s="113">
        <v>6</v>
      </c>
      <c r="N11" s="113">
        <v>6095</v>
      </c>
      <c r="O11" s="113">
        <v>1</v>
      </c>
      <c r="P11" s="113">
        <v>1211</v>
      </c>
      <c r="Q11" s="113">
        <v>8</v>
      </c>
      <c r="R11" s="114">
        <v>7207</v>
      </c>
    </row>
    <row r="12" spans="1:18" s="74" customFormat="1" ht="24.95" customHeight="1" x14ac:dyDescent="0.15">
      <c r="A12" s="115">
        <v>5</v>
      </c>
      <c r="B12" s="113">
        <f t="shared" ref="B12:B22" si="0">D12+F12+H12</f>
        <v>166</v>
      </c>
      <c r="C12" s="113">
        <f t="shared" ref="C12:C22" si="1">SUM(E12+G12+I12)</f>
        <v>41090</v>
      </c>
      <c r="D12" s="113">
        <v>143</v>
      </c>
      <c r="E12" s="113">
        <v>34130</v>
      </c>
      <c r="F12" s="113">
        <v>13</v>
      </c>
      <c r="G12" s="113">
        <v>5607</v>
      </c>
      <c r="H12" s="113">
        <v>10</v>
      </c>
      <c r="I12" s="114">
        <v>1353</v>
      </c>
      <c r="J12" s="115">
        <v>5</v>
      </c>
      <c r="K12" s="113">
        <f t="shared" ref="K12:L22" si="2">M12+O12+Q12</f>
        <v>16</v>
      </c>
      <c r="L12" s="113">
        <f t="shared" si="2"/>
        <v>14910</v>
      </c>
      <c r="M12" s="113">
        <v>7</v>
      </c>
      <c r="N12" s="113">
        <v>6514</v>
      </c>
      <c r="O12" s="113">
        <v>1</v>
      </c>
      <c r="P12" s="113">
        <v>1434</v>
      </c>
      <c r="Q12" s="113">
        <v>8</v>
      </c>
      <c r="R12" s="114">
        <v>6962</v>
      </c>
    </row>
    <row r="13" spans="1:18" s="74" customFormat="1" ht="24.95" customHeight="1" x14ac:dyDescent="0.15">
      <c r="A13" s="115">
        <v>6</v>
      </c>
      <c r="B13" s="113">
        <f t="shared" si="0"/>
        <v>174</v>
      </c>
      <c r="C13" s="113">
        <f t="shared" si="1"/>
        <v>43689</v>
      </c>
      <c r="D13" s="113">
        <v>158</v>
      </c>
      <c r="E13" s="113">
        <v>36994</v>
      </c>
      <c r="F13" s="113">
        <v>11</v>
      </c>
      <c r="G13" s="113">
        <v>5440</v>
      </c>
      <c r="H13" s="113">
        <v>5</v>
      </c>
      <c r="I13" s="114">
        <v>1255</v>
      </c>
      <c r="J13" s="115">
        <v>6</v>
      </c>
      <c r="K13" s="113">
        <f t="shared" si="2"/>
        <v>17</v>
      </c>
      <c r="L13" s="113">
        <f t="shared" si="2"/>
        <v>15266</v>
      </c>
      <c r="M13" s="113">
        <v>8</v>
      </c>
      <c r="N13" s="113">
        <v>6721</v>
      </c>
      <c r="O13" s="113">
        <v>1</v>
      </c>
      <c r="P13" s="113">
        <v>1506</v>
      </c>
      <c r="Q13" s="113">
        <v>8</v>
      </c>
      <c r="R13" s="114">
        <v>7039</v>
      </c>
    </row>
    <row r="14" spans="1:18" s="74" customFormat="1" ht="24.95" customHeight="1" x14ac:dyDescent="0.15">
      <c r="A14" s="115">
        <v>7</v>
      </c>
      <c r="B14" s="113">
        <f t="shared" si="0"/>
        <v>133</v>
      </c>
      <c r="C14" s="113">
        <f t="shared" si="1"/>
        <v>41989</v>
      </c>
      <c r="D14" s="113">
        <v>120</v>
      </c>
      <c r="E14" s="113">
        <v>36996</v>
      </c>
      <c r="F14" s="113">
        <v>8</v>
      </c>
      <c r="G14" s="113">
        <v>3752</v>
      </c>
      <c r="H14" s="113">
        <v>5</v>
      </c>
      <c r="I14" s="114">
        <v>1241</v>
      </c>
      <c r="J14" s="115">
        <v>7</v>
      </c>
      <c r="K14" s="113">
        <f t="shared" si="2"/>
        <v>17</v>
      </c>
      <c r="L14" s="113">
        <f t="shared" si="2"/>
        <v>18565</v>
      </c>
      <c r="M14" s="113">
        <v>8</v>
      </c>
      <c r="N14" s="113">
        <v>10832</v>
      </c>
      <c r="O14" s="113">
        <v>1</v>
      </c>
      <c r="P14" s="113">
        <v>1220</v>
      </c>
      <c r="Q14" s="113">
        <v>8</v>
      </c>
      <c r="R14" s="114">
        <v>6513</v>
      </c>
    </row>
    <row r="15" spans="1:18" s="74" customFormat="1" ht="24.95" customHeight="1" x14ac:dyDescent="0.15">
      <c r="A15" s="115">
        <v>8</v>
      </c>
      <c r="B15" s="113">
        <f t="shared" si="0"/>
        <v>130</v>
      </c>
      <c r="C15" s="113">
        <f t="shared" si="1"/>
        <v>43605</v>
      </c>
      <c r="D15" s="113">
        <v>110</v>
      </c>
      <c r="E15" s="113">
        <v>35214</v>
      </c>
      <c r="F15" s="113">
        <v>13</v>
      </c>
      <c r="G15" s="113">
        <v>6387</v>
      </c>
      <c r="H15" s="113">
        <v>7</v>
      </c>
      <c r="I15" s="114">
        <v>2004</v>
      </c>
      <c r="J15" s="115">
        <v>8</v>
      </c>
      <c r="K15" s="113">
        <f t="shared" si="2"/>
        <v>16</v>
      </c>
      <c r="L15" s="113">
        <f t="shared" si="2"/>
        <v>14808</v>
      </c>
      <c r="M15" s="113">
        <v>8</v>
      </c>
      <c r="N15" s="113">
        <v>6897</v>
      </c>
      <c r="O15" s="113">
        <v>1</v>
      </c>
      <c r="P15" s="113">
        <v>1310</v>
      </c>
      <c r="Q15" s="113">
        <v>7</v>
      </c>
      <c r="R15" s="114">
        <v>6601</v>
      </c>
    </row>
    <row r="16" spans="1:18" s="74" customFormat="1" ht="24.95" customHeight="1" x14ac:dyDescent="0.15">
      <c r="A16" s="115">
        <v>9</v>
      </c>
      <c r="B16" s="113">
        <f t="shared" si="0"/>
        <v>142</v>
      </c>
      <c r="C16" s="113">
        <f t="shared" si="1"/>
        <v>42041</v>
      </c>
      <c r="D16" s="113">
        <v>124</v>
      </c>
      <c r="E16" s="113">
        <v>34438</v>
      </c>
      <c r="F16" s="113">
        <v>12</v>
      </c>
      <c r="G16" s="113">
        <v>5922</v>
      </c>
      <c r="H16" s="113">
        <v>6</v>
      </c>
      <c r="I16" s="114">
        <v>1681</v>
      </c>
      <c r="J16" s="115">
        <v>9</v>
      </c>
      <c r="K16" s="113">
        <f t="shared" si="2"/>
        <v>16</v>
      </c>
      <c r="L16" s="113">
        <f t="shared" si="2"/>
        <v>14333</v>
      </c>
      <c r="M16" s="113">
        <v>8</v>
      </c>
      <c r="N16" s="113">
        <v>6547</v>
      </c>
      <c r="O16" s="113">
        <v>1</v>
      </c>
      <c r="P16" s="113">
        <v>1420</v>
      </c>
      <c r="Q16" s="113">
        <v>7</v>
      </c>
      <c r="R16" s="114">
        <v>6366</v>
      </c>
    </row>
    <row r="17" spans="1:18" s="74" customFormat="1" ht="24.95" customHeight="1" x14ac:dyDescent="0.15">
      <c r="A17" s="115">
        <v>10</v>
      </c>
      <c r="B17" s="113">
        <f t="shared" si="0"/>
        <v>190</v>
      </c>
      <c r="C17" s="113">
        <f t="shared" si="1"/>
        <v>47302</v>
      </c>
      <c r="D17" s="113">
        <v>171</v>
      </c>
      <c r="E17" s="113">
        <v>40226</v>
      </c>
      <c r="F17" s="113">
        <v>13</v>
      </c>
      <c r="G17" s="113">
        <v>5316</v>
      </c>
      <c r="H17" s="113">
        <v>6</v>
      </c>
      <c r="I17" s="114">
        <v>1760</v>
      </c>
      <c r="J17" s="115">
        <v>10</v>
      </c>
      <c r="K17" s="113">
        <f t="shared" si="2"/>
        <v>18</v>
      </c>
      <c r="L17" s="113">
        <f t="shared" si="2"/>
        <v>16478</v>
      </c>
      <c r="M17" s="113">
        <v>7</v>
      </c>
      <c r="N17" s="113">
        <v>6550</v>
      </c>
      <c r="O17" s="113">
        <v>2</v>
      </c>
      <c r="P17" s="113">
        <v>1938</v>
      </c>
      <c r="Q17" s="113">
        <v>9</v>
      </c>
      <c r="R17" s="114">
        <v>7990</v>
      </c>
    </row>
    <row r="18" spans="1:18" s="74" customFormat="1" ht="24.95" customHeight="1" x14ac:dyDescent="0.15">
      <c r="A18" s="115">
        <v>11</v>
      </c>
      <c r="B18" s="113">
        <f t="shared" si="0"/>
        <v>223</v>
      </c>
      <c r="C18" s="113">
        <f t="shared" si="1"/>
        <v>38404</v>
      </c>
      <c r="D18" s="113">
        <v>204</v>
      </c>
      <c r="E18" s="113">
        <v>32090</v>
      </c>
      <c r="F18" s="113">
        <v>13</v>
      </c>
      <c r="G18" s="113">
        <v>4298</v>
      </c>
      <c r="H18" s="113">
        <v>6</v>
      </c>
      <c r="I18" s="114">
        <v>2016</v>
      </c>
      <c r="J18" s="115">
        <v>11</v>
      </c>
      <c r="K18" s="113">
        <f t="shared" si="2"/>
        <v>15</v>
      </c>
      <c r="L18" s="113">
        <f t="shared" si="2"/>
        <v>13772</v>
      </c>
      <c r="M18" s="113">
        <v>6</v>
      </c>
      <c r="N18" s="113">
        <v>5525</v>
      </c>
      <c r="O18" s="113">
        <v>1</v>
      </c>
      <c r="P18" s="113">
        <v>1162</v>
      </c>
      <c r="Q18" s="113">
        <v>8</v>
      </c>
      <c r="R18" s="114">
        <v>7085</v>
      </c>
    </row>
    <row r="19" spans="1:18" s="74" customFormat="1" ht="24.95" customHeight="1" x14ac:dyDescent="0.15">
      <c r="A19" s="115">
        <v>12</v>
      </c>
      <c r="B19" s="113">
        <f t="shared" si="0"/>
        <v>235</v>
      </c>
      <c r="C19" s="113">
        <f t="shared" si="1"/>
        <v>43891</v>
      </c>
      <c r="D19" s="113">
        <v>210</v>
      </c>
      <c r="E19" s="113">
        <v>32288</v>
      </c>
      <c r="F19" s="113">
        <v>19</v>
      </c>
      <c r="G19" s="113">
        <v>9742</v>
      </c>
      <c r="H19" s="113">
        <v>6</v>
      </c>
      <c r="I19" s="114">
        <v>1861</v>
      </c>
      <c r="J19" s="115">
        <v>12</v>
      </c>
      <c r="K19" s="113">
        <f t="shared" si="2"/>
        <v>20</v>
      </c>
      <c r="L19" s="113">
        <f t="shared" si="2"/>
        <v>34501</v>
      </c>
      <c r="M19" s="113">
        <v>10</v>
      </c>
      <c r="N19" s="113">
        <v>14072</v>
      </c>
      <c r="O19" s="113">
        <v>1</v>
      </c>
      <c r="P19" s="113">
        <v>1970</v>
      </c>
      <c r="Q19" s="113">
        <v>9</v>
      </c>
      <c r="R19" s="114">
        <v>18459</v>
      </c>
    </row>
    <row r="20" spans="1:18" s="74" customFormat="1" ht="24.95" customHeight="1" x14ac:dyDescent="0.15">
      <c r="A20" s="112" t="s">
        <v>103</v>
      </c>
      <c r="B20" s="113">
        <f t="shared" si="0"/>
        <v>132</v>
      </c>
      <c r="C20" s="113">
        <f t="shared" si="1"/>
        <v>40551</v>
      </c>
      <c r="D20" s="113">
        <v>114</v>
      </c>
      <c r="E20" s="113">
        <v>29107</v>
      </c>
      <c r="F20" s="113">
        <v>13</v>
      </c>
      <c r="G20" s="113">
        <v>9875</v>
      </c>
      <c r="H20" s="113">
        <v>5</v>
      </c>
      <c r="I20" s="114">
        <v>1569</v>
      </c>
      <c r="J20" s="112" t="s">
        <v>102</v>
      </c>
      <c r="K20" s="113">
        <f t="shared" si="2"/>
        <v>16</v>
      </c>
      <c r="L20" s="113">
        <f t="shared" si="2"/>
        <v>12904</v>
      </c>
      <c r="M20" s="113">
        <v>6</v>
      </c>
      <c r="N20" s="113">
        <v>5199</v>
      </c>
      <c r="O20" s="113">
        <v>1</v>
      </c>
      <c r="P20" s="113">
        <v>910</v>
      </c>
      <c r="Q20" s="113">
        <v>9</v>
      </c>
      <c r="R20" s="114">
        <v>6795</v>
      </c>
    </row>
    <row r="21" spans="1:18" s="74" customFormat="1" ht="24.95" customHeight="1" x14ac:dyDescent="0.15">
      <c r="A21" s="115">
        <v>2</v>
      </c>
      <c r="B21" s="113">
        <f t="shared" si="0"/>
        <v>148</v>
      </c>
      <c r="C21" s="113">
        <f t="shared" si="1"/>
        <v>40609</v>
      </c>
      <c r="D21" s="113">
        <v>130</v>
      </c>
      <c r="E21" s="113">
        <v>29429</v>
      </c>
      <c r="F21" s="113">
        <v>13</v>
      </c>
      <c r="G21" s="113">
        <v>9706</v>
      </c>
      <c r="H21" s="113">
        <v>5</v>
      </c>
      <c r="I21" s="114">
        <v>1474</v>
      </c>
      <c r="J21" s="115">
        <v>2</v>
      </c>
      <c r="K21" s="113">
        <f t="shared" si="2"/>
        <v>16</v>
      </c>
      <c r="L21" s="113">
        <f t="shared" si="2"/>
        <v>14179</v>
      </c>
      <c r="M21" s="113">
        <v>6</v>
      </c>
      <c r="N21" s="113">
        <v>5597</v>
      </c>
      <c r="O21" s="113">
        <v>1</v>
      </c>
      <c r="P21" s="113">
        <v>1054</v>
      </c>
      <c r="Q21" s="113">
        <v>9</v>
      </c>
      <c r="R21" s="114">
        <v>7528</v>
      </c>
    </row>
    <row r="22" spans="1:18" s="74" customFormat="1" ht="24.95" customHeight="1" x14ac:dyDescent="0.15">
      <c r="A22" s="116">
        <v>3</v>
      </c>
      <c r="B22" s="117">
        <f t="shared" si="0"/>
        <v>157</v>
      </c>
      <c r="C22" s="117">
        <f t="shared" si="1"/>
        <v>44067</v>
      </c>
      <c r="D22" s="117">
        <v>137</v>
      </c>
      <c r="E22" s="117">
        <v>31358</v>
      </c>
      <c r="F22" s="117">
        <v>14</v>
      </c>
      <c r="G22" s="117">
        <v>10998</v>
      </c>
      <c r="H22" s="117">
        <v>6</v>
      </c>
      <c r="I22" s="118">
        <v>1711</v>
      </c>
      <c r="J22" s="116">
        <v>3</v>
      </c>
      <c r="K22" s="117">
        <f t="shared" si="2"/>
        <v>16</v>
      </c>
      <c r="L22" s="117">
        <f t="shared" si="2"/>
        <v>15351</v>
      </c>
      <c r="M22" s="117">
        <v>7</v>
      </c>
      <c r="N22" s="117">
        <v>6120</v>
      </c>
      <c r="O22" s="117">
        <v>1</v>
      </c>
      <c r="P22" s="117">
        <v>1130</v>
      </c>
      <c r="Q22" s="117">
        <v>8</v>
      </c>
      <c r="R22" s="118">
        <v>8101</v>
      </c>
    </row>
    <row r="23" spans="1:18" s="74" customFormat="1" ht="14.25" customHeight="1" x14ac:dyDescent="0.15">
      <c r="A23" s="134" t="s">
        <v>95</v>
      </c>
      <c r="B23" s="134"/>
      <c r="C23" s="79"/>
      <c r="D23" s="79"/>
      <c r="E23" s="80"/>
      <c r="F23" s="79"/>
      <c r="G23" s="79"/>
      <c r="H23" s="79"/>
      <c r="I23" s="79"/>
      <c r="J23" s="133"/>
      <c r="K23" s="133"/>
      <c r="L23" s="79"/>
      <c r="M23" s="79"/>
      <c r="N23" s="79"/>
      <c r="O23" s="79"/>
      <c r="P23" s="79"/>
      <c r="Q23" s="79"/>
      <c r="R23" s="79"/>
    </row>
    <row r="24" spans="1:18" s="74" customFormat="1" ht="15.75" customHeight="1" x14ac:dyDescent="0.15">
      <c r="A24" s="132" t="s">
        <v>61</v>
      </c>
      <c r="B24" s="132"/>
      <c r="C24" s="132"/>
      <c r="D24" s="132"/>
      <c r="E24" s="132"/>
      <c r="F24" s="132"/>
      <c r="G24" s="132"/>
      <c r="H24" s="79"/>
      <c r="I24" s="79"/>
      <c r="J24" s="81"/>
      <c r="K24" s="81"/>
      <c r="L24" s="79"/>
      <c r="M24" s="79"/>
      <c r="N24" s="79"/>
      <c r="O24" s="79"/>
      <c r="P24" s="79"/>
      <c r="Q24" s="79"/>
      <c r="R24" s="79"/>
    </row>
  </sheetData>
  <mergeCells count="23">
    <mergeCell ref="A1:I1"/>
    <mergeCell ref="J1:R1"/>
    <mergeCell ref="A2:B2"/>
    <mergeCell ref="J2:K2"/>
    <mergeCell ref="A3:B3"/>
    <mergeCell ref="H3:I3"/>
    <mergeCell ref="Q3:R3"/>
    <mergeCell ref="J3:K3"/>
    <mergeCell ref="J4:J5"/>
    <mergeCell ref="K4:K5"/>
    <mergeCell ref="Q4:R4"/>
    <mergeCell ref="O4:P4"/>
    <mergeCell ref="A24:G24"/>
    <mergeCell ref="J23:K23"/>
    <mergeCell ref="L4:L5"/>
    <mergeCell ref="M4:N4"/>
    <mergeCell ref="A23:B23"/>
    <mergeCell ref="D4:E4"/>
    <mergeCell ref="F4:G4"/>
    <mergeCell ref="H4:I4"/>
    <mergeCell ref="A4:A5"/>
    <mergeCell ref="B4:B5"/>
    <mergeCell ref="C4:C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125" style="3" customWidth="1"/>
    <col min="2" max="2" width="6.875" style="3" customWidth="1"/>
    <col min="3" max="3" width="10.375" style="3" customWidth="1"/>
    <col min="4" max="10" width="8.25" style="3" customWidth="1"/>
    <col min="11" max="11" width="8.25" style="42" customWidth="1"/>
    <col min="12" max="16384" width="9" style="3"/>
  </cols>
  <sheetData>
    <row r="1" spans="1:12" s="1" customFormat="1" ht="27" customHeight="1" x14ac:dyDescent="0.15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2" s="2" customFormat="1" ht="13.5" customHeight="1" x14ac:dyDescent="0.15">
      <c r="A2" s="10" t="s">
        <v>26</v>
      </c>
      <c r="B2" s="10"/>
      <c r="C2" s="10"/>
      <c r="D2" s="10"/>
      <c r="E2" s="10"/>
      <c r="F2" s="10"/>
      <c r="G2" s="10"/>
      <c r="H2" s="100"/>
      <c r="I2" s="49"/>
      <c r="J2" s="49"/>
      <c r="K2" s="50"/>
    </row>
    <row r="3" spans="1:12" ht="19.5" customHeight="1" x14ac:dyDescent="0.15">
      <c r="A3" s="146" t="s">
        <v>27</v>
      </c>
      <c r="B3" s="146"/>
      <c r="C3" s="146"/>
      <c r="D3" s="9" t="s">
        <v>85</v>
      </c>
      <c r="E3" s="20" t="s">
        <v>86</v>
      </c>
      <c r="F3" s="20" t="s">
        <v>87</v>
      </c>
      <c r="G3" s="9" t="s">
        <v>88</v>
      </c>
      <c r="H3" s="9" t="s">
        <v>91</v>
      </c>
      <c r="I3" s="9" t="s">
        <v>92</v>
      </c>
      <c r="J3" s="9" t="s">
        <v>96</v>
      </c>
      <c r="K3" s="101" t="s">
        <v>99</v>
      </c>
      <c r="L3" s="51"/>
    </row>
    <row r="4" spans="1:12" s="52" customFormat="1" ht="19.5" customHeight="1" x14ac:dyDescent="0.15">
      <c r="A4" s="147" t="s">
        <v>67</v>
      </c>
      <c r="B4" s="147"/>
      <c r="C4" s="147"/>
      <c r="D4" s="67">
        <v>363286.0422277032</v>
      </c>
      <c r="E4" s="67">
        <v>356524.98923292547</v>
      </c>
      <c r="F4" s="67">
        <v>392251.97267489583</v>
      </c>
      <c r="G4" s="67">
        <v>380919.78798432846</v>
      </c>
      <c r="H4" s="67">
        <v>404907.4516781242</v>
      </c>
      <c r="I4" s="67">
        <v>395031.44864867383</v>
      </c>
      <c r="J4" s="67">
        <v>416067.49142410647</v>
      </c>
      <c r="K4" s="102">
        <v>407400.29327702406</v>
      </c>
      <c r="L4" s="61"/>
    </row>
    <row r="5" spans="1:12" s="52" customFormat="1" ht="19.5" customHeight="1" x14ac:dyDescent="0.15">
      <c r="A5" s="53"/>
      <c r="B5" s="143" t="s">
        <v>68</v>
      </c>
      <c r="C5" s="143"/>
      <c r="D5" s="67">
        <v>8327.6971584459843</v>
      </c>
      <c r="E5" s="67">
        <v>8984.2724371759996</v>
      </c>
      <c r="F5" s="67">
        <v>8113.3835627816325</v>
      </c>
      <c r="G5" s="67">
        <v>6490.0262334557383</v>
      </c>
      <c r="H5" s="67">
        <v>8144.6396400010808</v>
      </c>
      <c r="I5" s="67">
        <v>9587.70994904687</v>
      </c>
      <c r="J5" s="67">
        <v>9412.8575139940931</v>
      </c>
      <c r="K5" s="102">
        <v>9543.4865980241902</v>
      </c>
      <c r="L5" s="61"/>
    </row>
    <row r="6" spans="1:12" s="52" customFormat="1" ht="19.5" customHeight="1" x14ac:dyDescent="0.15">
      <c r="A6" s="53"/>
      <c r="B6" s="143" t="s">
        <v>77</v>
      </c>
      <c r="C6" s="143"/>
      <c r="D6" s="67">
        <v>1529.3440875298083</v>
      </c>
      <c r="E6" s="67">
        <v>1317.5342295076407</v>
      </c>
      <c r="F6" s="67">
        <v>1381.4836312288658</v>
      </c>
      <c r="G6" s="67">
        <v>1361.9787266841377</v>
      </c>
      <c r="H6" s="67">
        <v>1137.9087654084783</v>
      </c>
      <c r="I6" s="67">
        <v>853.09903071353506</v>
      </c>
      <c r="J6" s="67">
        <v>894.48330024524125</v>
      </c>
      <c r="K6" s="102">
        <v>839.83533808244738</v>
      </c>
      <c r="L6" s="61"/>
    </row>
    <row r="7" spans="1:12" s="52" customFormat="1" ht="19.5" customHeight="1" x14ac:dyDescent="0.15">
      <c r="A7" s="53"/>
      <c r="B7" s="143" t="s">
        <v>78</v>
      </c>
      <c r="C7" s="143"/>
      <c r="D7" s="67">
        <v>133286.52684005772</v>
      </c>
      <c r="E7" s="67">
        <v>135229.40705905351</v>
      </c>
      <c r="F7" s="67">
        <v>176591.74974181998</v>
      </c>
      <c r="G7" s="67">
        <v>168375.70509831893</v>
      </c>
      <c r="H7" s="67">
        <v>182628.25115456484</v>
      </c>
      <c r="I7" s="67">
        <v>167849.01727557639</v>
      </c>
      <c r="J7" s="67">
        <v>187115.36255383547</v>
      </c>
      <c r="K7" s="102">
        <v>180223.56486254162</v>
      </c>
      <c r="L7" s="61"/>
    </row>
    <row r="8" spans="1:12" s="52" customFormat="1" ht="19.5" customHeight="1" x14ac:dyDescent="0.15">
      <c r="A8" s="53"/>
      <c r="B8" s="143" t="s">
        <v>79</v>
      </c>
      <c r="C8" s="143"/>
      <c r="D8" s="67">
        <v>6824.1723147643024</v>
      </c>
      <c r="E8" s="67">
        <v>6704.0624645041553</v>
      </c>
      <c r="F8" s="67">
        <v>6559.1511863329451</v>
      </c>
      <c r="G8" s="67">
        <v>6708.2734568104352</v>
      </c>
      <c r="H8" s="67">
        <v>6830.8929827888078</v>
      </c>
      <c r="I8" s="67">
        <v>6647.8337579564686</v>
      </c>
      <c r="J8" s="67">
        <v>6595.1387349262832</v>
      </c>
      <c r="K8" s="102">
        <v>6909.178670846235</v>
      </c>
      <c r="L8" s="61"/>
    </row>
    <row r="9" spans="1:12" s="52" customFormat="1" ht="19.5" customHeight="1" x14ac:dyDescent="0.15">
      <c r="A9" s="53"/>
      <c r="B9" s="143" t="s">
        <v>80</v>
      </c>
      <c r="C9" s="143"/>
      <c r="D9" s="67">
        <v>24918.408635042841</v>
      </c>
      <c r="E9" s="67">
        <v>17040.355771600349</v>
      </c>
      <c r="F9" s="67">
        <v>19036.058858830893</v>
      </c>
      <c r="G9" s="67">
        <v>17912.282992425331</v>
      </c>
      <c r="H9" s="67">
        <v>22467.492039935612</v>
      </c>
      <c r="I9" s="67">
        <v>25382.395567091524</v>
      </c>
      <c r="J9" s="67">
        <v>26817.594106183373</v>
      </c>
      <c r="K9" s="102">
        <v>24479.258880607151</v>
      </c>
      <c r="L9" s="61"/>
    </row>
    <row r="10" spans="1:12" s="52" customFormat="1" ht="19.5" customHeight="1" x14ac:dyDescent="0.15">
      <c r="A10" s="53"/>
      <c r="B10" s="143" t="s">
        <v>81</v>
      </c>
      <c r="C10" s="143"/>
      <c r="D10" s="67">
        <v>28515.141702091136</v>
      </c>
      <c r="E10" s="67">
        <v>27947.094323167003</v>
      </c>
      <c r="F10" s="67">
        <v>27683.552788993104</v>
      </c>
      <c r="G10" s="67">
        <v>27371.427569360654</v>
      </c>
      <c r="H10" s="67">
        <v>27759.409238853405</v>
      </c>
      <c r="I10" s="67">
        <v>27771.665188299703</v>
      </c>
      <c r="J10" s="67">
        <v>26980.423532659086</v>
      </c>
      <c r="K10" s="102">
        <v>26727.632270984232</v>
      </c>
      <c r="L10" s="61"/>
    </row>
    <row r="11" spans="1:12" s="52" customFormat="1" ht="19.5" customHeight="1" x14ac:dyDescent="0.15">
      <c r="A11" s="53"/>
      <c r="B11" s="143" t="s">
        <v>69</v>
      </c>
      <c r="C11" s="143"/>
      <c r="D11" s="67">
        <v>17867.126266110678</v>
      </c>
      <c r="E11" s="67">
        <v>20929.003080516839</v>
      </c>
      <c r="F11" s="67">
        <v>17556.938082812529</v>
      </c>
      <c r="G11" s="67">
        <v>19036.746531485325</v>
      </c>
      <c r="H11" s="67">
        <v>19484.255300704594</v>
      </c>
      <c r="I11" s="67">
        <v>19638.23207668143</v>
      </c>
      <c r="J11" s="67">
        <v>20214.592093251616</v>
      </c>
      <c r="K11" s="102">
        <v>20076.573304478246</v>
      </c>
      <c r="L11" s="61"/>
    </row>
    <row r="12" spans="1:12" s="52" customFormat="1" ht="19.5" customHeight="1" x14ac:dyDescent="0.15">
      <c r="A12" s="53"/>
      <c r="B12" s="143" t="s">
        <v>70</v>
      </c>
      <c r="C12" s="143"/>
      <c r="D12" s="67">
        <v>6693.0492418191534</v>
      </c>
      <c r="E12" s="67">
        <v>6246.2055197034897</v>
      </c>
      <c r="F12" s="67">
        <v>6462.4215122334408</v>
      </c>
      <c r="G12" s="67">
        <v>6636.9975159225196</v>
      </c>
      <c r="H12" s="67">
        <v>6531.7173185678912</v>
      </c>
      <c r="I12" s="67">
        <v>7205.8560908196196</v>
      </c>
      <c r="J12" s="67">
        <v>7333.984010374812</v>
      </c>
      <c r="K12" s="102">
        <v>6951.9406282024829</v>
      </c>
      <c r="L12" s="61"/>
    </row>
    <row r="13" spans="1:12" s="52" customFormat="1" ht="19.5" customHeight="1" x14ac:dyDescent="0.15">
      <c r="A13" s="53"/>
      <c r="B13" s="143" t="s">
        <v>71</v>
      </c>
      <c r="C13" s="143"/>
      <c r="D13" s="67">
        <v>5425.8105856121902</v>
      </c>
      <c r="E13" s="67">
        <v>4467.5018181980695</v>
      </c>
      <c r="F13" s="67">
        <v>3427.3444661939966</v>
      </c>
      <c r="G13" s="67">
        <v>2084.0411083210465</v>
      </c>
      <c r="H13" s="67">
        <v>2765.4924811906649</v>
      </c>
      <c r="I13" s="67">
        <v>3292.4881754727876</v>
      </c>
      <c r="J13" s="67">
        <v>3233.4291519543426</v>
      </c>
      <c r="K13" s="102">
        <v>3330.0805750853092</v>
      </c>
      <c r="L13" s="61"/>
    </row>
    <row r="14" spans="1:12" s="52" customFormat="1" ht="19.5" customHeight="1" x14ac:dyDescent="0.15">
      <c r="A14" s="53"/>
      <c r="B14" s="143" t="s">
        <v>82</v>
      </c>
      <c r="C14" s="143"/>
      <c r="D14" s="67">
        <v>10011.703324814218</v>
      </c>
      <c r="E14" s="67">
        <v>9175.7890583948756</v>
      </c>
      <c r="F14" s="67">
        <v>8924.4314606630578</v>
      </c>
      <c r="G14" s="67">
        <v>8496.6996637170905</v>
      </c>
      <c r="H14" s="67">
        <v>9301.7215337691578</v>
      </c>
      <c r="I14" s="67">
        <v>9418.1837957447224</v>
      </c>
      <c r="J14" s="67">
        <v>9523.0676956418465</v>
      </c>
      <c r="K14" s="102">
        <v>9872.0929613825465</v>
      </c>
      <c r="L14" s="61"/>
    </row>
    <row r="15" spans="1:12" s="52" customFormat="1" ht="19.5" customHeight="1" x14ac:dyDescent="0.15">
      <c r="A15" s="53"/>
      <c r="B15" s="143" t="s">
        <v>83</v>
      </c>
      <c r="C15" s="143"/>
      <c r="D15" s="67">
        <v>40623.835337503951</v>
      </c>
      <c r="E15" s="67">
        <v>40309.562668451988</v>
      </c>
      <c r="F15" s="67">
        <v>39200.863417908578</v>
      </c>
      <c r="G15" s="67">
        <v>38701.161630490591</v>
      </c>
      <c r="H15" s="67">
        <v>38541.38839426433</v>
      </c>
      <c r="I15" s="67">
        <v>38430.416038973359</v>
      </c>
      <c r="J15" s="67">
        <v>38474.911801333255</v>
      </c>
      <c r="K15" s="102">
        <v>38158.107307495266</v>
      </c>
      <c r="L15" s="61"/>
    </row>
    <row r="16" spans="1:12" s="52" customFormat="1" ht="19.5" customHeight="1" x14ac:dyDescent="0.15">
      <c r="A16" s="53"/>
      <c r="B16" s="143" t="s">
        <v>72</v>
      </c>
      <c r="C16" s="143"/>
      <c r="D16" s="67">
        <v>9519.1135338431122</v>
      </c>
      <c r="E16" s="67">
        <v>8704.8035372733848</v>
      </c>
      <c r="F16" s="67">
        <v>8509.3100645338909</v>
      </c>
      <c r="G16" s="67">
        <v>7996.9722939205703</v>
      </c>
      <c r="H16" s="67">
        <v>8815.3205392562868</v>
      </c>
      <c r="I16" s="67">
        <v>9742.4718318116138</v>
      </c>
      <c r="J16" s="67">
        <v>9570.2463057192163</v>
      </c>
      <c r="K16" s="102">
        <v>9556.96428243015</v>
      </c>
      <c r="L16" s="61"/>
    </row>
    <row r="17" spans="1:12" s="52" customFormat="1" ht="19.5" customHeight="1" x14ac:dyDescent="0.15">
      <c r="A17" s="53"/>
      <c r="B17" s="143" t="s">
        <v>73</v>
      </c>
      <c r="C17" s="143"/>
      <c r="D17" s="67">
        <v>11515.001713243506</v>
      </c>
      <c r="E17" s="67">
        <v>11337.427003102166</v>
      </c>
      <c r="F17" s="67">
        <v>10849.58655711087</v>
      </c>
      <c r="G17" s="67">
        <v>11105.62642890443</v>
      </c>
      <c r="H17" s="67">
        <v>11109.750564063466</v>
      </c>
      <c r="I17" s="67">
        <v>10966.329837686102</v>
      </c>
      <c r="J17" s="67">
        <v>11091.473349414202</v>
      </c>
      <c r="K17" s="102">
        <v>11393.766209511437</v>
      </c>
      <c r="L17" s="61"/>
    </row>
    <row r="18" spans="1:12" s="52" customFormat="1" ht="19.5" customHeight="1" x14ac:dyDescent="0.15">
      <c r="A18" s="53"/>
      <c r="B18" s="143" t="s">
        <v>74</v>
      </c>
      <c r="C18" s="143"/>
      <c r="D18" s="67">
        <v>14185.771389052285</v>
      </c>
      <c r="E18" s="67">
        <v>14205.473122540243</v>
      </c>
      <c r="F18" s="67">
        <v>14288.593511867293</v>
      </c>
      <c r="G18" s="67">
        <v>14712.656494155584</v>
      </c>
      <c r="H18" s="67">
        <v>14803.606287519198</v>
      </c>
      <c r="I18" s="67">
        <v>14669.312682830045</v>
      </c>
      <c r="J18" s="67">
        <v>14534.45620469142</v>
      </c>
      <c r="K18" s="102">
        <v>14427.310740664976</v>
      </c>
      <c r="L18" s="61"/>
    </row>
    <row r="19" spans="1:12" s="52" customFormat="1" ht="19.5" customHeight="1" x14ac:dyDescent="0.15">
      <c r="A19" s="53"/>
      <c r="B19" s="143" t="s">
        <v>75</v>
      </c>
      <c r="C19" s="143"/>
      <c r="D19" s="67">
        <v>24787.101022452076</v>
      </c>
      <c r="E19" s="67">
        <v>25650.972491304456</v>
      </c>
      <c r="F19" s="67">
        <v>25862.607835287978</v>
      </c>
      <c r="G19" s="67">
        <v>25633.835563594079</v>
      </c>
      <c r="H19" s="67">
        <v>26301.843070929146</v>
      </c>
      <c r="I19" s="67">
        <v>26570.897763401415</v>
      </c>
      <c r="J19" s="67">
        <v>26679.157498406741</v>
      </c>
      <c r="K19" s="102">
        <v>27231.282909519869</v>
      </c>
      <c r="L19" s="61"/>
    </row>
    <row r="20" spans="1:12" s="52" customFormat="1" ht="19.5" customHeight="1" x14ac:dyDescent="0.15">
      <c r="A20" s="53"/>
      <c r="B20" s="143" t="s">
        <v>76</v>
      </c>
      <c r="C20" s="143"/>
      <c r="D20" s="67">
        <v>16988.116393547396</v>
      </c>
      <c r="E20" s="67">
        <v>15955.512628617578</v>
      </c>
      <c r="F20" s="67">
        <v>15118.122544700924</v>
      </c>
      <c r="G20" s="67">
        <v>14419.936506752241</v>
      </c>
      <c r="H20" s="67">
        <v>15113.29396260194</v>
      </c>
      <c r="I20" s="67">
        <v>15274.570018699636</v>
      </c>
      <c r="J20" s="67">
        <v>15062.851337016513</v>
      </c>
      <c r="K20" s="102">
        <v>14538.365611549734</v>
      </c>
      <c r="L20" s="61"/>
    </row>
    <row r="21" spans="1:12" s="52" customFormat="1" ht="24" customHeight="1" x14ac:dyDescent="0.15">
      <c r="A21" s="53"/>
      <c r="B21" s="148" t="s">
        <v>84</v>
      </c>
      <c r="C21" s="149"/>
      <c r="D21" s="68">
        <v>2268.1226817728675</v>
      </c>
      <c r="E21" s="69">
        <v>2320.0120198137511</v>
      </c>
      <c r="F21" s="69">
        <v>2686.3734515958149</v>
      </c>
      <c r="G21" s="69">
        <v>3875.4201700098624</v>
      </c>
      <c r="H21" s="69">
        <v>3170.4684037052084</v>
      </c>
      <c r="I21" s="69">
        <v>1730.9695678686412</v>
      </c>
      <c r="J21" s="69">
        <v>2533.4622344590016</v>
      </c>
      <c r="K21" s="103">
        <v>3140.8521256182603</v>
      </c>
      <c r="L21" s="61"/>
    </row>
    <row r="22" spans="1:12" ht="13.5" customHeight="1" x14ac:dyDescent="0.15">
      <c r="A22" s="58" t="s">
        <v>58</v>
      </c>
      <c r="B22" s="49"/>
      <c r="C22" s="59"/>
      <c r="D22" s="59"/>
      <c r="E22" s="59"/>
      <c r="F22" s="59"/>
      <c r="G22" s="60"/>
      <c r="H22" s="60"/>
      <c r="I22" s="60"/>
      <c r="J22" s="60"/>
      <c r="K22" s="104"/>
    </row>
    <row r="23" spans="1:12" ht="15" customHeight="1" x14ac:dyDescent="0.15">
      <c r="A23" s="144" t="s">
        <v>62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1"/>
    </row>
    <row r="24" spans="1:12" ht="15" customHeight="1" x14ac:dyDescent="0.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1"/>
    </row>
    <row r="25" spans="1:12" ht="27" customHeight="1" x14ac:dyDescent="0.15">
      <c r="A25" s="145" t="s">
        <v>28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12" ht="13.5" customHeight="1" x14ac:dyDescent="0.15">
      <c r="A26" s="10" t="s">
        <v>26</v>
      </c>
      <c r="B26" s="10"/>
      <c r="C26" s="10"/>
      <c r="D26" s="10"/>
      <c r="E26" s="10"/>
      <c r="F26" s="10"/>
      <c r="G26" s="100"/>
      <c r="H26" s="10"/>
      <c r="I26" s="49"/>
      <c r="J26" s="50"/>
      <c r="K26" s="50"/>
    </row>
    <row r="27" spans="1:12" ht="29.25" customHeight="1" x14ac:dyDescent="0.15">
      <c r="A27" s="150" t="s">
        <v>27</v>
      </c>
      <c r="B27" s="150"/>
      <c r="C27" s="151"/>
      <c r="D27" s="9" t="s">
        <v>42</v>
      </c>
      <c r="E27" s="9" t="s">
        <v>43</v>
      </c>
      <c r="F27" s="20" t="s">
        <v>45</v>
      </c>
      <c r="G27" s="20" t="s">
        <v>65</v>
      </c>
      <c r="H27" s="9" t="s">
        <v>89</v>
      </c>
      <c r="I27" s="9" t="s">
        <v>93</v>
      </c>
      <c r="J27" s="9" t="s">
        <v>97</v>
      </c>
      <c r="K27" s="101" t="s">
        <v>105</v>
      </c>
    </row>
    <row r="28" spans="1:12" ht="19.5" customHeight="1" x14ac:dyDescent="0.15">
      <c r="A28" s="152" t="s">
        <v>29</v>
      </c>
      <c r="B28" s="152"/>
      <c r="C28" s="17"/>
      <c r="D28" s="63">
        <v>286492.60993506631</v>
      </c>
      <c r="E28" s="63">
        <v>282945.20378915838</v>
      </c>
      <c r="F28" s="63">
        <v>307178.81236340385</v>
      </c>
      <c r="G28" s="63">
        <v>301952.19102474407</v>
      </c>
      <c r="H28" s="63">
        <v>325269.54558052518</v>
      </c>
      <c r="I28" s="63">
        <v>321055.20153788623</v>
      </c>
      <c r="J28" s="63">
        <v>330821.42208250624</v>
      </c>
      <c r="K28" s="105">
        <v>327945.14951830916</v>
      </c>
    </row>
    <row r="29" spans="1:12" ht="19.5" customHeight="1" x14ac:dyDescent="0.15">
      <c r="A29" s="45">
        <v>1</v>
      </c>
      <c r="B29" s="153" t="s">
        <v>30</v>
      </c>
      <c r="C29" s="154"/>
      <c r="D29" s="63">
        <v>197724.91873487426</v>
      </c>
      <c r="E29" s="63">
        <v>198607.8459814518</v>
      </c>
      <c r="F29" s="63">
        <v>202357.27754626059</v>
      </c>
      <c r="G29" s="63">
        <v>201681.6562965734</v>
      </c>
      <c r="H29" s="63">
        <v>197876.19933403248</v>
      </c>
      <c r="I29" s="63">
        <v>200119.51586170736</v>
      </c>
      <c r="J29" s="63">
        <v>201156.28364296322</v>
      </c>
      <c r="K29" s="105">
        <v>197587.40351297351</v>
      </c>
    </row>
    <row r="30" spans="1:12" ht="19.5" customHeight="1" x14ac:dyDescent="0.15">
      <c r="A30" s="45">
        <v>2</v>
      </c>
      <c r="B30" s="153" t="s">
        <v>31</v>
      </c>
      <c r="C30" s="154"/>
      <c r="D30" s="63">
        <v>10848.664339290503</v>
      </c>
      <c r="E30" s="63">
        <v>9934.2597161446101</v>
      </c>
      <c r="F30" s="63">
        <v>10386.14159625279</v>
      </c>
      <c r="G30" s="63">
        <v>10982.829364517376</v>
      </c>
      <c r="H30" s="63">
        <v>11940.797162600691</v>
      </c>
      <c r="I30" s="63">
        <v>11407.192026131837</v>
      </c>
      <c r="J30" s="63">
        <v>11670.901019755602</v>
      </c>
      <c r="K30" s="105">
        <v>12071.892625200668</v>
      </c>
    </row>
    <row r="31" spans="1:12" ht="19.5" customHeight="1" x14ac:dyDescent="0.15">
      <c r="A31" s="45"/>
      <c r="B31" s="153" t="s">
        <v>32</v>
      </c>
      <c r="C31" s="154"/>
      <c r="D31" s="63">
        <v>-3380.0781632071971</v>
      </c>
      <c r="E31" s="63">
        <v>-3499.8513958812882</v>
      </c>
      <c r="F31" s="63">
        <v>-3445.4468410853979</v>
      </c>
      <c r="G31" s="63">
        <v>-3371.0759234408447</v>
      </c>
      <c r="H31" s="63">
        <v>-3098.9255396669269</v>
      </c>
      <c r="I31" s="63">
        <v>-3114.5846865066596</v>
      </c>
      <c r="J31" s="63">
        <v>-2768.7068924448276</v>
      </c>
      <c r="K31" s="105">
        <v>-2391.5383651816555</v>
      </c>
    </row>
    <row r="32" spans="1:12" ht="19.5" customHeight="1" x14ac:dyDescent="0.15">
      <c r="A32" s="45"/>
      <c r="B32" s="153" t="s">
        <v>33</v>
      </c>
      <c r="C32" s="154"/>
      <c r="D32" s="63">
        <v>14076.953502245255</v>
      </c>
      <c r="E32" s="63">
        <v>13295.569269680565</v>
      </c>
      <c r="F32" s="63">
        <v>13686.554727808727</v>
      </c>
      <c r="G32" s="63">
        <v>14203.493607451279</v>
      </c>
      <c r="H32" s="63">
        <v>14894.591802577843</v>
      </c>
      <c r="I32" s="63">
        <v>14386.853821811972</v>
      </c>
      <c r="J32" s="63">
        <v>14287.109848153988</v>
      </c>
      <c r="K32" s="105">
        <v>14293.640749492337</v>
      </c>
    </row>
    <row r="33" spans="1:11" ht="19.5" customHeight="1" x14ac:dyDescent="0.15">
      <c r="A33" s="45"/>
      <c r="B33" s="155" t="s">
        <v>34</v>
      </c>
      <c r="C33" s="156"/>
      <c r="D33" s="63">
        <v>151.78900025244457</v>
      </c>
      <c r="E33" s="63">
        <v>138.54184234533227</v>
      </c>
      <c r="F33" s="63">
        <v>145.03370952945897</v>
      </c>
      <c r="G33" s="63">
        <v>150.41168050693872</v>
      </c>
      <c r="H33" s="63">
        <v>145.13089968977806</v>
      </c>
      <c r="I33" s="63">
        <v>134.92289082652425</v>
      </c>
      <c r="J33" s="63">
        <v>152.49806404644042</v>
      </c>
      <c r="K33" s="105">
        <v>169.79024088998739</v>
      </c>
    </row>
    <row r="34" spans="1:11" ht="19.5" customHeight="1" x14ac:dyDescent="0.15">
      <c r="A34" s="45">
        <v>3</v>
      </c>
      <c r="B34" s="153" t="s">
        <v>40</v>
      </c>
      <c r="C34" s="154"/>
      <c r="D34" s="63">
        <v>77919.026860901562</v>
      </c>
      <c r="E34" s="63">
        <v>74403.098091561944</v>
      </c>
      <c r="F34" s="63">
        <v>94435.393220890459</v>
      </c>
      <c r="G34" s="63">
        <v>89287.705363653309</v>
      </c>
      <c r="H34" s="63">
        <v>115452.54908389199</v>
      </c>
      <c r="I34" s="63">
        <v>109528.49365004702</v>
      </c>
      <c r="J34" s="63">
        <v>117994.23741978743</v>
      </c>
      <c r="K34" s="105">
        <v>118285.853380135</v>
      </c>
    </row>
    <row r="35" spans="1:11" ht="19.5" customHeight="1" x14ac:dyDescent="0.15">
      <c r="A35" s="45"/>
      <c r="B35" s="155" t="s">
        <v>35</v>
      </c>
      <c r="C35" s="156"/>
      <c r="D35" s="63">
        <v>48899.175173227508</v>
      </c>
      <c r="E35" s="63">
        <v>42152.701760971206</v>
      </c>
      <c r="F35" s="63">
        <v>57151.098763694914</v>
      </c>
      <c r="G35" s="63">
        <v>53955.179983343536</v>
      </c>
      <c r="H35" s="63">
        <v>73027.528835243415</v>
      </c>
      <c r="I35" s="63">
        <v>69203.836161939558</v>
      </c>
      <c r="J35" s="63">
        <v>76520.401901462203</v>
      </c>
      <c r="K35" s="105">
        <v>74827.873132757071</v>
      </c>
    </row>
    <row r="36" spans="1:11" ht="19.5" customHeight="1" x14ac:dyDescent="0.15">
      <c r="A36" s="45"/>
      <c r="B36" s="155" t="s">
        <v>36</v>
      </c>
      <c r="C36" s="156"/>
      <c r="D36" s="63">
        <v>2932.1930979445897</v>
      </c>
      <c r="E36" s="63">
        <v>5695.3005687211626</v>
      </c>
      <c r="F36" s="63">
        <v>5200.0846075220215</v>
      </c>
      <c r="G36" s="63">
        <v>6694.0773306533101</v>
      </c>
      <c r="H36" s="63">
        <v>11773.490889937266</v>
      </c>
      <c r="I36" s="63">
        <v>10496.550524679862</v>
      </c>
      <c r="J36" s="63">
        <v>10610.057321909229</v>
      </c>
      <c r="K36" s="105">
        <v>11964.95063437655</v>
      </c>
    </row>
    <row r="37" spans="1:11" ht="19.5" customHeight="1" thickBot="1" x14ac:dyDescent="0.2">
      <c r="A37" s="66"/>
      <c r="B37" s="157" t="s">
        <v>37</v>
      </c>
      <c r="C37" s="158"/>
      <c r="D37" s="70">
        <v>26087.658589729464</v>
      </c>
      <c r="E37" s="71">
        <v>26555.095761869576</v>
      </c>
      <c r="F37" s="71">
        <v>32084.20984967352</v>
      </c>
      <c r="G37" s="71">
        <v>28638.448049656461</v>
      </c>
      <c r="H37" s="71">
        <v>30651.529358711319</v>
      </c>
      <c r="I37" s="71">
        <v>29828.106963427603</v>
      </c>
      <c r="J37" s="71">
        <v>30863.778196415995</v>
      </c>
      <c r="K37" s="106">
        <v>31493.029613001378</v>
      </c>
    </row>
    <row r="38" spans="1:11" ht="24.75" customHeight="1" thickTop="1" x14ac:dyDescent="0.15">
      <c r="A38" s="120" t="s">
        <v>59</v>
      </c>
      <c r="B38" s="120"/>
      <c r="C38" s="159"/>
      <c r="D38" s="65">
        <v>2814.7946073929938</v>
      </c>
      <c r="E38" s="64">
        <v>2799.2481503493145</v>
      </c>
      <c r="F38" s="64">
        <v>3060.4948974624026</v>
      </c>
      <c r="G38" s="64">
        <v>3035.1224395869176</v>
      </c>
      <c r="H38" s="64">
        <v>3306.4584705361704</v>
      </c>
      <c r="I38" s="64">
        <v>3280.8943911245733</v>
      </c>
      <c r="J38" s="64">
        <v>3405.4395190952309</v>
      </c>
      <c r="K38" s="107">
        <v>3404.3927075501833</v>
      </c>
    </row>
    <row r="39" spans="1:11" ht="15.75" customHeight="1" x14ac:dyDescent="0.15">
      <c r="A39" s="58" t="s">
        <v>58</v>
      </c>
      <c r="B39" s="16"/>
      <c r="C39" s="98"/>
      <c r="D39" s="98"/>
      <c r="E39" s="98"/>
      <c r="F39" s="22"/>
      <c r="G39" s="22"/>
      <c r="H39" s="22"/>
      <c r="I39" s="22"/>
      <c r="J39" s="84"/>
      <c r="K39" s="84"/>
    </row>
    <row r="40" spans="1:11" ht="18.75" customHeight="1" x14ac:dyDescent="0.15">
      <c r="A40" s="62" t="s">
        <v>62</v>
      </c>
      <c r="B40" s="11"/>
      <c r="C40" s="11"/>
      <c r="D40" s="11"/>
      <c r="E40" s="11"/>
      <c r="F40" s="11"/>
      <c r="G40" s="11"/>
      <c r="H40" s="43"/>
      <c r="I40" s="21"/>
      <c r="J40" s="85"/>
      <c r="K40" s="85"/>
    </row>
  </sheetData>
  <mergeCells count="34">
    <mergeCell ref="B36:C36"/>
    <mergeCell ref="B37:C37"/>
    <mergeCell ref="A38:C38"/>
    <mergeCell ref="B31:C31"/>
    <mergeCell ref="B32:C32"/>
    <mergeCell ref="B33:C33"/>
    <mergeCell ref="B34:C34"/>
    <mergeCell ref="B35:C35"/>
    <mergeCell ref="A25:K25"/>
    <mergeCell ref="A27:C27"/>
    <mergeCell ref="A28:B28"/>
    <mergeCell ref="B29:C29"/>
    <mergeCell ref="B30:C30"/>
    <mergeCell ref="B15:C15"/>
    <mergeCell ref="B16:C16"/>
    <mergeCell ref="B17:C17"/>
    <mergeCell ref="B18:C18"/>
    <mergeCell ref="B19:C19"/>
    <mergeCell ref="B14:C14"/>
    <mergeCell ref="A23:K23"/>
    <mergeCell ref="A1:K1"/>
    <mergeCell ref="A3:C3"/>
    <mergeCell ref="B9:C9"/>
    <mergeCell ref="B10:C10"/>
    <mergeCell ref="B11:C11"/>
    <mergeCell ref="B12:C12"/>
    <mergeCell ref="B13:C13"/>
    <mergeCell ref="A4:C4"/>
    <mergeCell ref="B5:C5"/>
    <mergeCell ref="B6:C6"/>
    <mergeCell ref="B7:C7"/>
    <mergeCell ref="B8:C8"/>
    <mergeCell ref="B20:C20"/>
    <mergeCell ref="B21:C21"/>
  </mergeCells>
  <phoneticPr fontId="2"/>
  <pageMargins left="0.70078740157480324" right="0.7007874015748032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13 市民生活</vt:lpstr>
      <vt:lpstr>25表 市内総生産と一人あたり市民所得の推移</vt:lpstr>
      <vt:lpstr>13‐1 酒類販売状況</vt:lpstr>
      <vt:lpstr>13‐2 公設地方卸売市場取扱状況</vt:lpstr>
      <vt:lpstr>13‐3、13-4</vt:lpstr>
      <vt:lpstr>'13 市民生活'!Print_Area</vt:lpstr>
      <vt:lpstr>'13‐1 酒類販売状況'!Print_Area</vt:lpstr>
      <vt:lpstr>'13‐3、13-4'!Print_Area</vt:lpstr>
      <vt:lpstr>'25表 市内総生産と一人あたり市民所得の推移'!Print_Area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2022-02-25T05:17:44Z</cp:lastPrinted>
  <dcterms:created xsi:type="dcterms:W3CDTF">1997-01-08T22:48:59Z</dcterms:created>
  <dcterms:modified xsi:type="dcterms:W3CDTF">2022-03-31T07:18:43Z</dcterms:modified>
</cp:coreProperties>
</file>