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5年度\10総合政策部\09財政課\B財政\B５　　決算\10統一的な基準による財務諸表\02 通知・照会等（県）\20231004　Fw 【総務省財務調査課】令和３年度財政状況資料集の作成について（2回目・地方公会計関係）\回答\"/>
    </mc:Choice>
  </mc:AlternateContent>
  <bookViews>
    <workbookView xWindow="-105" yWindow="-105" windowWidth="19425" windowHeight="116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2" l="1"/>
  <c r="AA31" i="12" l="1"/>
  <c r="AA32" i="12"/>
  <c r="AA33" i="12"/>
  <c r="AA30" i="12"/>
  <c r="AA29" i="12"/>
  <c r="AA7"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E35" i="10"/>
  <c r="C35"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<sst xmlns="http://schemas.openxmlformats.org/spreadsheetml/2006/main" count="1119" uniqueCount="619">
  <si>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</si>
  <si>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</si>
  <si>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</si>
  <si>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</si>
  <si>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</si>
  <si>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</si>
  <si>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</si>
  <si>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</si>
  <si>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</si>
  <si>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</si>
  <si>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</si>
  <si>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</si>
  <si>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</si>
  <si>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</si>
  <si>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</si>
  <si>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</si>
  <si>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</si>
  <si>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</si>
  <si>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</si>
  <si>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</si>
  <si>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</si>
  <si>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</si>
  <si>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</si>
  <si>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</si>
  <si>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</si>
  <si>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</si>
  <si>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</si>
  <si>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</si>
  <si>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</si>
  <si>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</si>
  <si>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</si>
  <si>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</si>
  <si>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</si>
  <si>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</si>
  <si>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</si>
  <si>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</si>
  <si>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</si>
  <si>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</si>
  <si>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</si>
  <si>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</si>
  <si>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</si>
  <si>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</si>
  <si>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</si>
  <si>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</si>
  <si>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</si>
  <si>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</si>
  <si>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</si>
  <si>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</si>
  <si>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</si>
  <si>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</si>
  <si>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</si>
  <si>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</si>
  <si>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</si>
  <si>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</si>
  <si>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</si>
  <si>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</si>
  <si>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</si>
  <si>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</si>
  <si>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</si>
  <si>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</si>
  <si>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</si>
  <si>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</si>
  <si>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</si>
  <si>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</si>
  <si>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</si>
  <si>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</si>
  <si>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</si>
  <si>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</si>
  <si>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</si>
  <si>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</si>
  <si>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</si>
  <si>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</si>
  <si>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</si>
  <si>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</si>
  <si>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</si>
  <si>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</si>
  <si>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</si>
  <si>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</si>
  <si>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</si>
  <si>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</si>
  <si>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</si>
  <si>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</si>
  <si>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</si>
  <si>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</si>
  <si>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</si>
  <si>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</si>
  <si>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</si>
  <si>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</si>
  <si>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</si>
  <si>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</si>
  <si>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</si>
  <si>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</si>
  <si>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</si>
  <si>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</si>
  <si>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</si>
  <si>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</si>
  <si>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</si>
  <si>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</si>
  <si>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</si>
  <si>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</si>
  <si>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</si>
  <si>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</si>
  <si>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</si>
  <si>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</si>
  <si>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</si>
  <si>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</si>
  <si>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</si>
  <si>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</si>
  <si>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</si>
  <si>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</si>
  <si>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</si>
  <si>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</si>
  <si>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</si>
  <si>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</si>
  <si>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</si>
  <si>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</si>
  <si>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</si>
  <si>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</si>
  <si>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</si>
  <si>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</si>
  <si>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</si>
  <si>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</si>
  <si>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</si>
  <si>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</si>
  <si>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</si>
  <si>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</si>
  <si>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</si>
  <si>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</si>
  <si>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</si>
  <si>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</si>
  <si>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</si>
  <si>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</si>
  <si>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</si>
  <si>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</si>
  <si>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</si>
  <si>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</si>
  <si>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</si>
  <si>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</si>
  <si>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</si>
  <si>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</si>
  <si>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</si>
  <si>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</si>
  <si>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</si>
  <si>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</si>
  <si>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</si>
  <si>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</si>
  <si>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</si>
  <si>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</si>
  <si>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</si>
  <si>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</si>
  <si>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</si>
  <si>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</si>
  <si>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</si>
  <si>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</si>
  <si>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</si>
  <si>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</si>
  <si>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</si>
  <si>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</si>
  <si>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</si>
  <si>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</si>
  <si>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</si>
  <si>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</si>
  <si>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</si>
  <si>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</si>
  <si>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</si>
  <si>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</si>
  <si>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</si>
  <si>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</si>
  <si>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</si>
  <si>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</si>
  <si>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</si>
  <si>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</si>
  <si>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</si>
  <si>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</si>
  <si>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</si>
  <si>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</si>
  <si>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</si>
  <si>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</si>
  <si>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</si>
  <si>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</si>
  <si>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</si>
  <si>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</si>
  <si>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</si>
  <si>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</si>
  <si>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</si>
  <si>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</si>
  <si>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</si>
  <si>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</si>
  <si>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</si>
  <si>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</si>
  <si>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</si>
  <si>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</si>
  <si>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</si>
  <si>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</si>
  <si>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</si>
  <si>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</si>
  <si>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</si>
  <si>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</si>
  <si>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</si>
  <si>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</si>
  <si>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</si>
  <si>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</si>
  <si>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</si>
  <si>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</si>
  <si>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</si>
  <si>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</si>
  <si>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</si>
  <si>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</si>
  <si>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</si>
  <si>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</si>
  <si>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</si>
  <si>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</si>
  <si>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</si>
  <si>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栃木県鹿沼市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</si>
  <si>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</si>
  <si>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</si>
  <si>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</si>
  <si>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</si>
  <si>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</si>
  <si>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</si>
  <si>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</si>
  <si>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</si>
  <si>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</si>
  <si>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</si>
  <si>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</si>
  <si>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</si>
  <si>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</si>
  <si>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</si>
  <si>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</si>
  <si>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</si>
  <si>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</si>
  <si>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</si>
  <si>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</si>
  <si>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</si>
  <si>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</si>
  <si>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</si>
  <si>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</si>
  <si>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</si>
  <si>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</si>
  <si>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</si>
  <si>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</si>
  <si>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</si>
  <si>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</si>
  <si>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</si>
  <si>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</si>
  <si>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</si>
  <si>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</si>
  <si>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</si>
  <si>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</si>
  <si>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</si>
  <si>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</si>
  <si>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</si>
  <si>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</si>
  <si>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</si>
  <si>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</si>
  <si>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</si>
  <si>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</si>
  <si>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</si>
  <si>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</si>
  <si>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</si>
  <si>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</si>
  <si>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</si>
  <si>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</si>
  <si>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</si>
  <si>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</si>
  <si>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</si>
  <si>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</si>
  <si>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</si>
  <si>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</si>
  <si>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</si>
  <si>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</si>
  <si>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</si>
  <si>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</si>
  <si>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</si>
  <si>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</si>
  <si>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</si>
  <si>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</si>
  <si>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</si>
  <si>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</si>
  <si>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</si>
  <si>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</si>
  <si>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</si>
  <si>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</si>
  <si>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</si>
  <si>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</si>
  <si>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</si>
  <si>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</si>
  <si>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</si>
  <si>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</si>
  <si>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</si>
  <si>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</si>
  <si>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</si>
  <si>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</si>
  <si>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</si>
  <si>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</si>
  <si>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</si>
  <si>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</si>
  <si>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</si>
  <si>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</si>
  <si>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</si>
  <si>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</si>
  <si>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</si>
  <si>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</si>
  <si>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</si>
  <si>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</si>
  <si>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</si>
  <si>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</si>
  <si>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</si>
  <si>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</si>
  <si>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</si>
  <si>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</si>
  <si>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</si>
  <si>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</si>
  <si>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</si>
  <si>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</si>
  <si>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</si>
  <si>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</si>
  <si>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</si>
  <si>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</si>
  <si>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</si>
  <si>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</si>
  <si>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</si>
  <si>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</si>
  <si>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</si>
  <si>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</si>
  <si>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</si>
  <si>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</si>
  <si>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</si>
  <si>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</si>
  <si>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</si>
  <si>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</si>
  <si>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</si>
  <si>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</si>
  <si>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</si>
  <si>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</si>
  <si>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</si>
  <si>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</si>
  <si>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</si>
  <si>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</si>
  <si>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</si>
  <si>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</si>
  <si>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</si>
  <si>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</si>
  <si>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</si>
  <si>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</si>
  <si>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</si>
  <si>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</si>
  <si>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</si>
  <si>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</si>
  <si>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</si>
  <si>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</si>
  <si>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</si>
  <si>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</si>
  <si>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</si>
  <si>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</si>
  <si>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</si>
  <si>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</si>
  <si>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</si>
  <si>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</si>
  <si>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</si>
  <si>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</si>
  <si>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</si>
  <si>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</si>
  <si>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</si>
  <si>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</si>
  <si>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</si>
  <si>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栃木県鹿沼市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</si>
  <si>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</si>
  <si>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</si>
  <si>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</si>
  <si>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</si>
  <si>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</si>
  <si>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</si>
  <si>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</si>
  <si>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</si>
  <si>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</si>
  <si>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</si>
  <si>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</si>
  <si>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</si>
  <si>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</si>
  <si>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</si>
  <si>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</si>
  <si>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</si>
  <si>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</si>
  <si>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</si>
  <si>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</si>
  <si>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</si>
  <si>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</si>
  <si>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</si>
  <si>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</si>
  <si>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</si>
  <si>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</si>
  <si>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</si>
  <si>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</si>
  <si>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</si>
  <si>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</si>
  <si>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</si>
  <si>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</si>
  <si>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</si>
  <si>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</si>
  <si>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</si>
  <si>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</si>
  <si>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</si>
  <si>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</si>
  <si>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</si>
  <si>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</si>
  <si>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</si>
  <si>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公設地方卸売市場事業費特別会計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</si>
  <si>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</si>
  <si>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</si>
  <si>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</si>
  <si>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</si>
  <si>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</si>
  <si>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</si>
  <si>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</si>
  <si>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</si>
  <si>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</si>
  <si>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</si>
  <si>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</si>
  <si>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</si>
  <si>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</si>
  <si>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</si>
  <si>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</si>
  <si>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</si>
  <si>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</si>
  <si>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</si>
  <si>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</si>
  <si>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</si>
  <si>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</si>
  <si>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</si>
  <si>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</si>
  <si>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</si>
  <si>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</si>
  <si>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</si>
  <si>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</si>
  <si>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</si>
  <si>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</si>
  <si>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</si>
  <si>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</si>
  <si>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</si>
  <si>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</si>
  <si>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</si>
  <si>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</si>
  <si>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</si>
  <si>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</si>
  <si>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</si>
  <si>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</si>
  <si>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</si>
  <si>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</si>
  <si>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</si>
  <si>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</si>
  <si>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</si>
  <si>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</si>
  <si>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</si>
  <si>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</si>
  <si>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</si>
  <si>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</si>
  <si>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</si>
  <si>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</si>
  <si>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</si>
  <si>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</si>
  <si>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</si>
  <si>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</si>
  <si>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</si>
  <si>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</si>
  <si>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</si>
  <si>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</si>
  <si>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</si>
  <si>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</si>
  <si>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</si>
  <si>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</si>
  <si>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</si>
  <si>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</si>
  <si>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</si>
  <si>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</si>
  <si>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</si>
  <si>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</si>
  <si>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</si>
  <si>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</si>
  <si>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</si>
  <si>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</si>
  <si>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</si>
  <si>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</si>
  <si>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</si>
  <si>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</si>
  <si>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</si>
  <si>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</si>
  <si>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</si>
  <si>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</si>
  <si>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</si>
  <si>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</si>
  <si>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</si>
  <si>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</si>
  <si>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</si>
  <si>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</si>
  <si>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</si>
  <si>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</si>
  <si>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</si>
  <si>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</si>
  <si>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</si>
  <si>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</si>
  <si>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</si>
  <si>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</si>
  <si>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</si>
  <si>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</si>
  <si>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</si>
  <si>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</si>
  <si>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</si>
  <si>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</si>
  <si>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</si>
  <si>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</si>
  <si>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</si>
  <si>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</si>
  <si>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</si>
  <si>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</si>
  <si>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</si>
  <si>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</si>
  <si>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</si>
  <si>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</si>
  <si>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</si>
  <si>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</si>
  <si>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</si>
  <si>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</si>
  <si>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</si>
  <si>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</si>
  <si>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</si>
  <si>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</si>
  <si>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</si>
  <si>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</si>
  <si>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</si>
  <si>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</si>
  <si>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</si>
  <si>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</si>
  <si>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</si>
  <si>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</si>
  <si>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</si>
  <si>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</si>
  <si>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</si>
  <si>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</si>
  <si>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</si>
  <si>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</si>
  <si>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</si>
  <si>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</si>
  <si>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</si>
  <si>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</si>
  <si>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</si>
  <si>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</si>
  <si>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</si>
  <si>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</si>
  <si>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</si>
  <si>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</si>
  <si>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</si>
  <si>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</si>
  <si>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</si>
  <si>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</si>
  <si>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</si>
  <si>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</si>
  <si>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</si>
  <si>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</si>
  <si>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</si>
  <si>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</si>
  <si>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</si>
  <si>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</si>
  <si>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</si>
  <si>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</si>
  <si>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</si>
  <si>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</si>
  <si>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</si>
  <si>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</si>
  <si>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</si>
  <si>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</si>
  <si>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2.26</t>
  </si>
  <si>
    <t>水道事業会計</t>
  </si>
  <si>
    <t>一般会計</t>
  </si>
  <si>
    <t>下水道事業会計</t>
  </si>
  <si>
    <t>国民健康保険特別会計</t>
  </si>
  <si>
    <t>介護保険特別会計</t>
  </si>
  <si>
    <t>後期高齢者医療特別会計</t>
  </si>
  <si>
    <t>公設地方卸売市場事業費特別会計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</si>
  <si>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</si>
  <si>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</si>
  <si>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</si>
  <si>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</si>
  <si>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</si>
  <si>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</si>
  <si>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</si>
  <si>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</si>
  <si>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(公共施設整備基金(R03年度末現在))</t>
    <phoneticPr fontId="5"/>
  </si>
  <si>
    <t>(かぬま・あわの振興基金(R03年度末現在))</t>
    <phoneticPr fontId="5"/>
  </si>
  <si>
    <t>(庁舎建設基金(R03年度末現在))</t>
    <phoneticPr fontId="5"/>
  </si>
  <si>
    <t>(森林環境整備促進基金(R03年度末現在))</t>
    <rPh sb="1" eb="3">
      <t>シンリン</t>
    </rPh>
    <rPh sb="3" eb="5">
      <t>カンキョウ</t>
    </rPh>
    <rPh sb="5" eb="7">
      <t>セイビ</t>
    </rPh>
    <rPh sb="7" eb="9">
      <t>ソクシン</t>
    </rPh>
    <rPh sb="9" eb="11">
      <t>キキン</t>
    </rPh>
    <phoneticPr fontId="5"/>
  </si>
  <si>
    <t>(こどもみらい基金(R03年度末現在))</t>
    <rPh sb="7" eb="9">
      <t>キキン</t>
    </rPh>
    <phoneticPr fontId="5"/>
  </si>
  <si>
    <t>鹿沼市農業公社</t>
    <rPh sb="0" eb="3">
      <t>カヌマシ</t>
    </rPh>
    <rPh sb="3" eb="5">
      <t>ノウギョウ</t>
    </rPh>
    <rPh sb="5" eb="7">
      <t>コウシャ</t>
    </rPh>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</si>
  <si>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</si>
  <si>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</si>
  <si>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</si>
  <si>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</si>
  <si>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</si>
  <si>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</si>
  <si>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</si>
  <si>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</si>
  <si>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</si>
  <si>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</si>
  <si>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</si>
  <si>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</si>
  <si>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t>
    <phoneticPr fontId="2"/>
  </si>
  <si>
    <t>〇</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</si>
  <si>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</si>
  <si>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</si>
  <si>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</si>
  <si>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将来負担比率については、第５期財政健全化推進計画のもと行財政運営を実施</t>
    </r>
    <r>
      <rPr>
        <sz val="11"/>
        <rFont val="ＭＳ Ｐゴシック"/>
        <family val="3"/>
        <charset val="128"/>
      </rPr>
      <t>し、前年</t>
    </r>
    <r>
      <rPr>
        <sz val="11"/>
        <color indexed="8"/>
        <rFont val="ＭＳ Ｐゴシック"/>
        <family val="3"/>
        <charset val="128"/>
      </rPr>
      <t>度に引き続きマイナスとなった。新庁舎建設等の大規模事業が始まり、借入額の増加が見込まれるが、引き続き健全な財政運営を行い将来負担の軽減に努めていく。
また、有形固定資産減価償却率は類似団体より高い水準であり、老朽化が進行する施設等を多く保有しているため、今後は鹿沼市公共施設等総合管理計画に基づき長寿命化並びに施設の効果的・効率的な配置を推進する必要がある。</t>
    </r>
    <rPh sb="38" eb="40">
      <t>ゼンネン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</si>
  <si>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</si>
  <si>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</si>
  <si>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</si>
  <si>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</si>
  <si>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</si>
  <si>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</si>
  <si>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将来負担比率、実質公債費比率共に類似団体を下回っている。今後は新庁舎建設や老朽化した公共施設等の整備等が見込まれているが</t>
    </r>
    <r>
      <rPr>
        <sz val="11"/>
        <rFont val="ＭＳ Ｐゴシック"/>
        <family val="3"/>
        <charset val="128"/>
      </rPr>
      <t>、市債発行の抑制や基金現在高の確保などにより将来負担の軽</t>
    </r>
    <r>
      <rPr>
        <sz val="11"/>
        <color indexed="8"/>
        <rFont val="ＭＳ Ｐゴシック"/>
        <family val="3"/>
        <charset val="128"/>
      </rPr>
      <t>減に努めていく。</t>
    </r>
    <rPh sb="62" eb="64">
      <t>シサイ</t>
    </rPh>
    <rPh sb="64" eb="66">
      <t>ハッコウ</t>
    </rPh>
    <rPh sb="67" eb="69">
      <t>ヨクセイ</t>
    </rPh>
    <rPh sb="70" eb="72">
      <t>キキン</t>
    </rPh>
    <rPh sb="72" eb="75">
      <t>ゲンザイダカ</t>
    </rPh>
    <rPh sb="76" eb="78">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</si>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</sst>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6831-4ACC-8CF7-7A8A276807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35059</c:v>
                </c:pt>
                <c:pt idx="1">
                  <c:v>34428</c:v>
                </c:pt>
                <c:pt idx="2">
                  <c:v>41926</c:v>
                </c:pt>
                <c:pt idx="3">
                  <c:v>62785</c:v>
                </c:pt>
                <c:pt idx="4">
                  <c:v>68905</c:v>
                </c:pt>
              </c:numCache>
            </c:numRef>
          </c:val>
          <c:smooth val="0"/>
          <c:extLst>
            <c:ext xmlns:c16="http://schemas.microsoft.com/office/drawing/2014/chart" uri="{C3380CC4-5D6E-409C-BE32-E72D297353CC}">
              <c16:uniqueId val="{00000001-6831-4ACC-8CF7-7A8A276807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c:v>
                </c:pt>
                <c:pt idx="1">
                  <c:v>4.42</c:v>
                </c:pt>
                <c:pt idx="2">
                  <c:v>4.6399999999999997</c:v>
                </c:pt>
                <c:pt idx="3">
                  <c:v>7.17</c:v>
                </c:pt>
                <c:pt idx="4">
                  <c:v>6.81</c:v>
                </c:pt>
              </c:numCache>
            </c:numRef>
          </c:val>
          <c:extLst>
            <c:ext xmlns:c16="http://schemas.microsoft.com/office/drawing/2014/chart" uri="{C3380CC4-5D6E-409C-BE32-E72D297353CC}">
              <c16:uniqueId val="{00000000-C08B-48D5-97E7-79228E76F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16.68</c:v>
                </c:pt>
                <c:pt idx="1">
                  <c:v>17.97</c:v>
                </c:pt>
                <c:pt idx="2">
                  <c:v>15.52</c:v>
                </c:pt>
                <c:pt idx="3">
                  <c:v>13.95</c:v>
                </c:pt>
                <c:pt idx="4">
                  <c:v>15.12</c:v>
                </c:pt>
              </c:numCache>
            </c:numRef>
          </c:val>
          <c:extLst>
            <c:ext xmlns:c16="http://schemas.microsoft.com/office/drawing/2014/chart" uri="{C3380CC4-5D6E-409C-BE32-E72D297353CC}">
              <c16:uniqueId val="{00000001-C08B-48D5-97E7-79228E76F5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2.52</c:v>
                </c:pt>
                <c:pt idx="2">
                  <c:v>-2.2599999999999998</c:v>
                </c:pt>
                <c:pt idx="3">
                  <c:v>1.34</c:v>
                </c:pt>
                <c:pt idx="4">
                  <c:v>1.58</c:v>
                </c:pt>
              </c:numCache>
            </c:numRef>
          </c:val>
          <c:smooth val="0"/>
          <c:extLst>
            <c:ext xmlns:c16="http://schemas.microsoft.com/office/drawing/2014/chart" uri="{C3380CC4-5D6E-409C-BE32-E72D297353CC}">
              <c16:uniqueId val="{00000002-C08B-48D5-97E7-79228E76F5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0.28999999999999998</c:v>
                </c:pt>
                <c:pt idx="4">
                  <c:v>#N/A</c:v>
                </c:pt>
                <c:pt idx="5">
                  <c:v>3.81</c:v>
                </c:pt>
                <c:pt idx="6">
                  <c:v>0</c:v>
                </c:pt>
                <c:pt idx="7">
                  <c:v>0</c:v>
                </c:pt>
                <c:pt idx="8">
                  <c:v>0</c:v>
                </c:pt>
                <c:pt idx="9">
                  <c:v>0</c:v>
                </c:pt>
              </c:numCache>
            </c:numRef>
          </c:val>
          <c:extLst>
            <c:ext xmlns:c16="http://schemas.microsoft.com/office/drawing/2014/chart" uri="{C3380CC4-5D6E-409C-BE32-E72D297353CC}">
              <c16:uniqueId val="{00000000-3D5F-4767-A068-24368EE45D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5F-4767-A068-24368EE45D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5F-4767-A068-24368EE45D9C}"/>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D5F-4767-A068-24368EE45D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0.06</c:v>
                </c:pt>
                <c:pt idx="4">
                  <c:v>#N/A</c:v>
                </c:pt>
                <c:pt idx="5">
                  <c:v>0.06</c:v>
                </c:pt>
                <c:pt idx="6">
                  <c:v>#N/A</c:v>
                </c:pt>
                <c:pt idx="7">
                  <c:v>0.04</c:v>
                </c:pt>
                <c:pt idx="8">
                  <c:v>#N/A</c:v>
                </c:pt>
                <c:pt idx="9">
                  <c:v>0.02</c:v>
                </c:pt>
              </c:numCache>
            </c:numRef>
          </c:val>
          <c:extLst>
            <c:ext xmlns:c16="http://schemas.microsoft.com/office/drawing/2014/chart" uri="{C3380CC4-5D6E-409C-BE32-E72D297353CC}">
              <c16:uniqueId val="{00000004-3D5F-4767-A068-24368EE45D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0.73</c:v>
                </c:pt>
                <c:pt idx="4">
                  <c:v>#N/A</c:v>
                </c:pt>
                <c:pt idx="5">
                  <c:v>0.74</c:v>
                </c:pt>
                <c:pt idx="6">
                  <c:v>#N/A</c:v>
                </c:pt>
                <c:pt idx="7">
                  <c:v>0.63</c:v>
                </c:pt>
                <c:pt idx="8">
                  <c:v>#N/A</c:v>
                </c:pt>
                <c:pt idx="9">
                  <c:v>0.78</c:v>
                </c:pt>
              </c:numCache>
            </c:numRef>
          </c:val>
          <c:extLst>
            <c:ext xmlns:c16="http://schemas.microsoft.com/office/drawing/2014/chart" uri="{C3380CC4-5D6E-409C-BE32-E72D297353CC}">
              <c16:uniqueId val="{00000005-3D5F-4767-A068-24368EE45D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4.58</c:v>
                </c:pt>
                <c:pt idx="2">
                  <c:v>#N/A</c:v>
                </c:pt>
                <c:pt idx="3">
                  <c:v>1.31</c:v>
                </c:pt>
                <c:pt idx="4">
                  <c:v>#N/A</c:v>
                </c:pt>
                <c:pt idx="5">
                  <c:v>0.75</c:v>
                </c:pt>
                <c:pt idx="6">
                  <c:v>#N/A</c:v>
                </c:pt>
                <c:pt idx="7">
                  <c:v>1.32</c:v>
                </c:pt>
                <c:pt idx="8">
                  <c:v>#N/A</c:v>
                </c:pt>
                <c:pt idx="9">
                  <c:v>1.5</c:v>
                </c:pt>
              </c:numCache>
            </c:numRef>
          </c:val>
          <c:extLst>
            <c:ext xmlns:c16="http://schemas.microsoft.com/office/drawing/2014/chart" uri="{C3380CC4-5D6E-409C-BE32-E72D297353CC}">
              <c16:uniqueId val="{00000006-3D5F-4767-A068-24368EE45D9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0.75</c:v>
                </c:pt>
                <c:pt idx="8">
                  <c:v>#N/A</c:v>
                </c:pt>
                <c:pt idx="9">
                  <c:v>1.69</c:v>
                </c:pt>
              </c:numCache>
            </c:numRef>
          </c:val>
          <c:extLst>
            <c:ext xmlns:c16="http://schemas.microsoft.com/office/drawing/2014/chart" uri="{C3380CC4-5D6E-409C-BE32-E72D297353CC}">
              <c16:uniqueId val="{00000007-3D5F-4767-A068-24368EE45D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c:v>
                </c:pt>
                <c:pt idx="2">
                  <c:v>#N/A</c:v>
                </c:pt>
                <c:pt idx="3">
                  <c:v>4.42</c:v>
                </c:pt>
                <c:pt idx="4">
                  <c:v>#N/A</c:v>
                </c:pt>
                <c:pt idx="5">
                  <c:v>4.63</c:v>
                </c:pt>
                <c:pt idx="6">
                  <c:v>#N/A</c:v>
                </c:pt>
                <c:pt idx="7">
                  <c:v>7.15</c:v>
                </c:pt>
                <c:pt idx="8">
                  <c:v>#N/A</c:v>
                </c:pt>
                <c:pt idx="9">
                  <c:v>6.8</c:v>
                </c:pt>
              </c:numCache>
            </c:numRef>
          </c:val>
          <c:extLst>
            <c:ext xmlns:c16="http://schemas.microsoft.com/office/drawing/2014/chart" uri="{C3380CC4-5D6E-409C-BE32-E72D297353CC}">
              <c16:uniqueId val="{00000008-3D5F-4767-A068-24368EE45D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c:v>
                </c:pt>
                <c:pt idx="2">
                  <c:v>#N/A</c:v>
                </c:pt>
                <c:pt idx="3">
                  <c:v>14.17</c:v>
                </c:pt>
                <c:pt idx="4">
                  <c:v>#N/A</c:v>
                </c:pt>
                <c:pt idx="5">
                  <c:v>14.22</c:v>
                </c:pt>
                <c:pt idx="6">
                  <c:v>#N/A</c:v>
                </c:pt>
                <c:pt idx="7">
                  <c:v>14.48</c:v>
                </c:pt>
                <c:pt idx="8">
                  <c:v>#N/A</c:v>
                </c:pt>
                <c:pt idx="9">
                  <c:v>14.17</c:v>
                </c:pt>
              </c:numCache>
            </c:numRef>
          </c:val>
          <c:extLst>
            <c:ext xmlns:c16="http://schemas.microsoft.com/office/drawing/2014/chart" uri="{C3380CC4-5D6E-409C-BE32-E72D297353CC}">
              <c16:uniqueId val="{00000009-3D5F-4767-A068-24368EE45D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4166</c:v>
                </c:pt>
                <c:pt idx="5">
                  <c:v>4191</c:v>
                </c:pt>
                <c:pt idx="8">
                  <c:v>4180</c:v>
                </c:pt>
                <c:pt idx="11">
                  <c:v>3913</c:v>
                </c:pt>
                <c:pt idx="14">
                  <c:v>3699</c:v>
                </c:pt>
              </c:numCache>
            </c:numRef>
          </c:val>
          <c:extLst>
            <c:ext xmlns:c16="http://schemas.microsoft.com/office/drawing/2014/chart" uri="{C3380CC4-5D6E-409C-BE32-E72D297353CC}">
              <c16:uniqueId val="{00000000-259A-4C54-93CD-6A2C94E40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9A-4C54-93CD-6A2C94E40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9A-4C54-93CD-6A2C94E40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16</c:v>
                </c:pt>
                <c:pt idx="9">
                  <c:v>16</c:v>
                </c:pt>
                <c:pt idx="12">
                  <c:v>15</c:v>
                </c:pt>
              </c:numCache>
            </c:numRef>
          </c:val>
          <c:extLst>
            <c:ext xmlns:c16="http://schemas.microsoft.com/office/drawing/2014/chart" uri="{C3380CC4-5D6E-409C-BE32-E72D297353CC}">
              <c16:uniqueId val="{00000003-259A-4C54-93CD-6A2C94E40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1244</c:v>
                </c:pt>
                <c:pt idx="3">
                  <c:v>1144</c:v>
                </c:pt>
                <c:pt idx="6">
                  <c:v>1037</c:v>
                </c:pt>
                <c:pt idx="9">
                  <c:v>798</c:v>
                </c:pt>
                <c:pt idx="12">
                  <c:v>703</c:v>
                </c:pt>
              </c:numCache>
            </c:numRef>
          </c:val>
          <c:extLst>
            <c:ext xmlns:c16="http://schemas.microsoft.com/office/drawing/2014/chart" uri="{C3380CC4-5D6E-409C-BE32-E72D297353CC}">
              <c16:uniqueId val="{00000004-259A-4C54-93CD-6A2C94E40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259A-4C54-93CD-6A2C94E40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9A-4C54-93CD-6A2C94E40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3476</c:v>
                </c:pt>
                <c:pt idx="3">
                  <c:v>3444</c:v>
                </c:pt>
                <c:pt idx="6">
                  <c:v>3526</c:v>
                </c:pt>
                <c:pt idx="9">
                  <c:v>3319</c:v>
                </c:pt>
                <c:pt idx="12">
                  <c:v>3232</c:v>
                </c:pt>
              </c:numCache>
            </c:numRef>
          </c:val>
          <c:extLst>
            <c:ext xmlns:c16="http://schemas.microsoft.com/office/drawing/2014/chart" uri="{C3380CC4-5D6E-409C-BE32-E72D297353CC}">
              <c16:uniqueId val="{00000007-259A-4C54-93CD-6A2C94E40F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672</c:v>
                </c:pt>
                <c:pt idx="2">
                  <c:v>#N/A</c:v>
                </c:pt>
                <c:pt idx="3">
                  <c:v>#N/A</c:v>
                </c:pt>
                <c:pt idx="4">
                  <c:v>515</c:v>
                </c:pt>
                <c:pt idx="5">
                  <c:v>#N/A</c:v>
                </c:pt>
                <c:pt idx="6">
                  <c:v>#N/A</c:v>
                </c:pt>
                <c:pt idx="7">
                  <c:v>501</c:v>
                </c:pt>
                <c:pt idx="8">
                  <c:v>#N/A</c:v>
                </c:pt>
                <c:pt idx="9">
                  <c:v>#N/A</c:v>
                </c:pt>
                <c:pt idx="10">
                  <c:v>322</c:v>
                </c:pt>
                <c:pt idx="11">
                  <c:v>#N/A</c:v>
                </c:pt>
                <c:pt idx="12">
                  <c:v>#N/A</c:v>
                </c:pt>
                <c:pt idx="13">
                  <c:v>353</c:v>
                </c:pt>
                <c:pt idx="14">
                  <c:v>#N/A</c:v>
                </c:pt>
              </c:numCache>
            </c:numRef>
          </c:val>
          <c:smooth val="0"/>
          <c:extLst>
            <c:ext xmlns:c16="http://schemas.microsoft.com/office/drawing/2014/chart" uri="{C3380CC4-5D6E-409C-BE32-E72D297353CC}">
              <c16:uniqueId val="{00000008-259A-4C54-93CD-6A2C94E40F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34913</c:v>
                </c:pt>
                <c:pt idx="5">
                  <c:v>34041</c:v>
                </c:pt>
                <c:pt idx="8">
                  <c:v>33218</c:v>
                </c:pt>
                <c:pt idx="11">
                  <c:v>33371</c:v>
                </c:pt>
                <c:pt idx="14">
                  <c:v>32656</c:v>
                </c:pt>
              </c:numCache>
            </c:numRef>
          </c:val>
          <c:extLst>
            <c:ext xmlns:c16="http://schemas.microsoft.com/office/drawing/2014/chart" uri="{C3380CC4-5D6E-409C-BE32-E72D297353CC}">
              <c16:uniqueId val="{00000000-CC5C-4A5C-9688-5DC2531BE3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4401</c:v>
                </c:pt>
                <c:pt idx="5">
                  <c:v>4146</c:v>
                </c:pt>
                <c:pt idx="8">
                  <c:v>3854</c:v>
                </c:pt>
                <c:pt idx="11">
                  <c:v>3508</c:v>
                </c:pt>
                <c:pt idx="14">
                  <c:v>3014</c:v>
                </c:pt>
              </c:numCache>
            </c:numRef>
          </c:val>
          <c:extLst>
            <c:ext xmlns:c16="http://schemas.microsoft.com/office/drawing/2014/chart" uri="{C3380CC4-5D6E-409C-BE32-E72D297353CC}">
              <c16:uniqueId val="{00000001-CC5C-4A5C-9688-5DC2531BE3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11121</c:v>
                </c:pt>
                <c:pt idx="5">
                  <c:v>12192</c:v>
                </c:pt>
                <c:pt idx="8">
                  <c:v>11290</c:v>
                </c:pt>
                <c:pt idx="11">
                  <c:v>9439</c:v>
                </c:pt>
                <c:pt idx="14">
                  <c:v>10710</c:v>
                </c:pt>
              </c:numCache>
            </c:numRef>
          </c:val>
          <c:extLst>
            <c:ext xmlns:c16="http://schemas.microsoft.com/office/drawing/2014/chart" uri="{C3380CC4-5D6E-409C-BE32-E72D297353CC}">
              <c16:uniqueId val="{00000002-CC5C-4A5C-9688-5DC2531BE3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5C-4A5C-9688-5DC2531BE3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5C-4A5C-9688-5DC2531BE3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60</c:v>
                </c:pt>
                <c:pt idx="3">
                  <c:v>57</c:v>
                </c:pt>
                <c:pt idx="6">
                  <c:v>15</c:v>
                </c:pt>
                <c:pt idx="9">
                  <c:v>15</c:v>
                </c:pt>
                <c:pt idx="12">
                  <c:v>15</c:v>
                </c:pt>
              </c:numCache>
            </c:numRef>
          </c:val>
          <c:extLst>
            <c:ext xmlns:c16="http://schemas.microsoft.com/office/drawing/2014/chart" uri="{C3380CC4-5D6E-409C-BE32-E72D297353CC}">
              <c16:uniqueId val="{00000005-CC5C-4A5C-9688-5DC2531BE3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6763</c:v>
                </c:pt>
                <c:pt idx="3">
                  <c:v>6425</c:v>
                </c:pt>
                <c:pt idx="6">
                  <c:v>6281</c:v>
                </c:pt>
                <c:pt idx="9">
                  <c:v>6115</c:v>
                </c:pt>
                <c:pt idx="12">
                  <c:v>6016</c:v>
                </c:pt>
              </c:numCache>
            </c:numRef>
          </c:val>
          <c:extLst>
            <c:ext xmlns:c16="http://schemas.microsoft.com/office/drawing/2014/chart" uri="{C3380CC4-5D6E-409C-BE32-E72D297353CC}">
              <c16:uniqueId val="{00000006-CC5C-4A5C-9688-5DC2531BE3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c:v>
                </c:pt>
                <c:pt idx="3">
                  <c:v>85</c:v>
                </c:pt>
                <c:pt idx="6">
                  <c:v>64</c:v>
                </c:pt>
                <c:pt idx="9">
                  <c:v>43</c:v>
                </c:pt>
                <c:pt idx="12">
                  <c:v>21</c:v>
                </c:pt>
              </c:numCache>
            </c:numRef>
          </c:val>
          <c:extLst>
            <c:ext xmlns:c16="http://schemas.microsoft.com/office/drawing/2014/chart" uri="{C3380CC4-5D6E-409C-BE32-E72D297353CC}">
              <c16:uniqueId val="{00000007-CC5C-4A5C-9688-5DC2531BE3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11252</c:v>
                </c:pt>
                <c:pt idx="3">
                  <c:v>10665</c:v>
                </c:pt>
                <c:pt idx="6">
                  <c:v>10193</c:v>
                </c:pt>
                <c:pt idx="9">
                  <c:v>8923</c:v>
                </c:pt>
                <c:pt idx="12">
                  <c:v>7602</c:v>
                </c:pt>
              </c:numCache>
            </c:numRef>
          </c:val>
          <c:extLst>
            <c:ext xmlns:c16="http://schemas.microsoft.com/office/drawing/2014/chart" uri="{C3380CC4-5D6E-409C-BE32-E72D297353CC}">
              <c16:uniqueId val="{00000008-CC5C-4A5C-9688-5DC2531BE3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5C-4A5C-9688-5DC2531BE3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27407</c:v>
                </c:pt>
                <c:pt idx="3">
                  <c:v>26665</c:v>
                </c:pt>
                <c:pt idx="6">
                  <c:v>26060</c:v>
                </c:pt>
                <c:pt idx="9">
                  <c:v>27421</c:v>
                </c:pt>
                <c:pt idx="12">
                  <c:v>28504</c:v>
                </c:pt>
              </c:numCache>
            </c:numRef>
          </c:val>
          <c:extLst>
            <c:ext xmlns:c16="http://schemas.microsoft.com/office/drawing/2014/chart" uri="{C3380CC4-5D6E-409C-BE32-E72D297353CC}">
              <c16:uniqueId val="{0000000A-CC5C-4A5C-9688-5DC2531BE3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5C-4A5C-9688-5DC2531BE3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3534</c:v>
                </c:pt>
                <c:pt idx="1">
                  <c:v>3238</c:v>
                </c:pt>
                <c:pt idx="2">
                  <c:v>3642</c:v>
                </c:pt>
              </c:numCache>
            </c:numRef>
          </c:val>
          <c:extLst>
            <c:ext xmlns:c16="http://schemas.microsoft.com/office/drawing/2014/chart" uri="{C3380CC4-5D6E-409C-BE32-E72D297353CC}">
              <c16:uniqueId val="{00000000-BFDB-42BD-B522-46028B6357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312</c:v>
                </c:pt>
                <c:pt idx="1">
                  <c:v>313</c:v>
                </c:pt>
                <c:pt idx="2">
                  <c:v>313</c:v>
                </c:pt>
              </c:numCache>
            </c:numRef>
          </c:val>
          <c:extLst>
            <c:ext xmlns:c16="http://schemas.microsoft.com/office/drawing/2014/chart" uri="{C3380CC4-5D6E-409C-BE32-E72D297353CC}">
              <c16:uniqueId val="{00000001-BFDB-42BD-B522-46028B6357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5499</c:v>
                </c:pt>
                <c:pt idx="1">
                  <c:v>4325</c:v>
                </c:pt>
                <c:pt idx="2">
                  <c:v>5288</c:v>
                </c:pt>
              </c:numCache>
            </c:numRef>
          </c:val>
          <c:extLst>
            <c:ext xmlns:c16="http://schemas.microsoft.com/office/drawing/2014/chart" uri="{C3380CC4-5D6E-409C-BE32-E72D297353CC}">
              <c16:uniqueId val="{00000002-BFDB-42BD-B522-46028B6357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{5266CD77-4D27-415A-B8C1-22F6C3B1DC31}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DF-42D3-B940-A29DE30F0A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{349AC38F-8B4F-4FC3-A491-0B065A06B662}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DF-42D3-B940-A29DE30F0A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{DC8A078C-94B3-48A2-B5E0-06966E75B3A7}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DF-42D3-B940-A29DE30F0A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{6376F12F-7928-4A10-A680-20A46A22407A}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DF-42D3-B940-A29DE30F0A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{EABB3916-0D5B-42E0-85CD-1B5ADCEEC6DA}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DF-42D3-B940-A29DE30F0A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{DE60C100-6852-4237-82AF-77D86065D99A}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DF-42D3-B940-A29DE30F0A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{68C06531-9CA3-4CD8-86B2-BD2EF78BD648}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DF-42D3-B940-A29DE30F0A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{E46EB3BE-0590-4981-923F-6C6C41C3F507}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DF-42D3-B940-A29DE30F0A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{47F581B4-A287-459F-9AA1-8B673C30CE5D}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DF-42D3-B940-A29DE30F0A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60.6</c:v>
                </c:pt>
                <c:pt idx="16">
                  <c:v>50.4</c:v>
                </c:pt>
                <c:pt idx="24">
                  <c:v>63.4</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DF-42D3-B940-A29DE30F0A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{02E3B1FD-FF8C-437A-8AFB-A7ED243741DD}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DF-42D3-B940-A29DE30F0A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{3F2EB533-3A59-4067-9E00-1D7D66870A5C}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DF-42D3-B940-A29DE30F0A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{DFC28C5E-4270-4CE3-BD78-F78D3E53D584}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DF-42D3-B940-A29DE30F0A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{AE6702DD-9188-4B99-AA13-D78C706D436A}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DF-42D3-B940-A29DE30F0A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{FBD342CF-C12B-4CFF-BC08-E028617A3244}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DF-42D3-B940-A29DE30F0A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{0EFF37F8-6B5A-44D2-B3C7-11BE79A83A2B}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DF-42D3-B940-A29DE30F0A08}"/>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{25820B42-3E9D-4D54-81D7-EB4333D62B49}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DF-42D3-B940-A29DE30F0A08}"/>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{1405811D-7356-419C-9AB2-798915A15BEE}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DF-42D3-B940-A29DE30F0A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{EABC3AEF-48BC-4130-B684-AB3BEC9A285C}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DF-42D3-B940-A29DE30F0A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ADF-42D3-B940-A29DE30F0A08}"/>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{E96B0692-349B-4723-B6D4-923CB1B64E84}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253-4684-9F92-07098AF34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{2C6C0726-A30E-470D-95F5-0709637AA67F}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53-4684-9F92-07098AF34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{F6ADCD1F-E63E-4403-9611-BD696EF7FA4A}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53-4684-9F92-07098AF34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{3AB861A6-D4C0-41B7-B98C-01D864F4293D}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53-4684-9F92-07098AF34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{1CD3E505-704B-430B-B7EB-F8E84A449A52}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53-4684-9F92-07098AF34A4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{45C520FE-3A62-43C4-80FF-098619FF69FB}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253-4684-9F92-07098AF34A4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{4F0039F0-021E-4010-A3F3-9C4B48BDF9A1}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253-4684-9F92-07098AF34A4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{AED999E4-87A0-4AB3-8136-3CA90C21E166}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253-4684-9F92-07098AF34A4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{84501292-2069-4451-B7DA-90BEF643AEE1}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253-4684-9F92-07098AF34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3.1</c:v>
                </c:pt>
                <c:pt idx="16">
                  <c:v>2.9</c:v>
                </c:pt>
                <c:pt idx="24">
                  <c:v>2.2999999999999998</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53-4684-9F92-07098AF34A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{D155FC1A-16F9-4CDF-A83E-AB62F5AFFE6F}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253-4684-9F92-07098AF34A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{AC97C357-A4E9-48E2-AD66-B9BF5637D413}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53-4684-9F92-07098AF34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{389B72E3-2835-4412-BA6A-74AE9AD58CFD}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53-4684-9F92-07098AF34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{6A19DB3B-6EE3-42BA-97F8-90EC048A73D3}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53-4684-9F92-07098AF34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{A338A46C-C5E8-48B5-9F27-78308DA9C148}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53-4684-9F92-07098AF34A4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{95B0AF63-9F81-4079-99FA-403841C4956B}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253-4684-9F92-07098AF34A4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{C290865E-8C07-49C2-9B57-F053D4EB769D}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253-4684-9F92-07098AF34A4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{F4AA24B0-1052-4E06-B568-69ED6A893B97}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253-4684-9F92-07098AF34A4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{E1B4FF7F-5A8B-4ABA-A630-DBF4926F8D9F}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253-4684-9F92-07098AF34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9253-4684-9F92-07098AF34A45}"/>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6F57E4F-9EA5-4040-A69C-333DB10F360F}"/>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64EBD8F-08BC-4507-9170-5983B850F29A}"/>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％で、前年と比較して</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ポイント減少している。これは、継続して市債発行額の抑制に取り組んでいる成果と考えられる。</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期財政健全化推進計画」に基づき、計画的な市債の発行に努め、一層の財政の健全化を図っていく。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a:t>
          </a:r>
          <a:r>
            <a:rPr kumimoji="1" lang="en-US" altLang="ja-JP" sz="1400">
              <a:latin typeface="ＭＳ ゴシック" pitchFamily="49" charset="-128"/>
              <a:ea typeface="ＭＳ ゴシック" pitchFamily="49" charset="-128"/>
            </a:rPr>
            <a:t>1,083</a:t>
          </a:r>
          <a:r>
            <a:rPr kumimoji="1" lang="ja-JP" altLang="en-US" sz="1400">
              <a:latin typeface="ＭＳ ゴシック" pitchFamily="49" charset="-128"/>
              <a:ea typeface="ＭＳ ゴシック" pitchFamily="49" charset="-128"/>
            </a:rPr>
            <a:t>百万円増加し、充当可能財源等については、</a:t>
          </a:r>
          <a:r>
            <a:rPr kumimoji="1" lang="en-US" altLang="ja-JP" sz="1400">
              <a:latin typeface="ＭＳ ゴシック" pitchFamily="49" charset="-128"/>
              <a:ea typeface="ＭＳ ゴシック" pitchFamily="49" charset="-128"/>
            </a:rPr>
            <a:t>1,271</a:t>
          </a:r>
          <a:r>
            <a:rPr kumimoji="1" lang="ja-JP" altLang="en-US" sz="1400">
              <a:latin typeface="ＭＳ ゴシック" pitchFamily="49" charset="-128"/>
              <a:ea typeface="ＭＳ ゴシック" pitchFamily="49" charset="-128"/>
            </a:rPr>
            <a:t>百万円増加している。主な要因として、庁舎建設に伴う市債発行額の増、公共施設整備基金の増などが挙げられる。</a:t>
          </a:r>
        </a:p>
        <a:p>
          <a:r>
            <a:rPr kumimoji="1" lang="ja-JP" altLang="en-US" sz="1400">
              <a:latin typeface="ＭＳ ゴシック" pitchFamily="49" charset="-128"/>
              <a:ea typeface="ＭＳ ゴシック" pitchFamily="49" charset="-128"/>
            </a:rPr>
            <a:t>　これらの要因により、分子全体で見ると若干の減となっており、本年においても将来負担比率は「－」となった。</a:t>
          </a:r>
        </a:p>
        <a:p>
          <a:r>
            <a:rPr kumimoji="1" lang="ja-JP" altLang="en-US" sz="1400">
              <a:latin typeface="ＭＳ ゴシック" pitchFamily="49" charset="-128"/>
              <a:ea typeface="ＭＳ ゴシック" pitchFamily="49" charset="-128"/>
            </a:rPr>
            <a:t>　引き続き「第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期財政健全化推進計画」に基づき、市債の発行の抑制等に取り組み、健全財政の確保に努める。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百万円の増となった。主な理由としては、次年度以降に予定される大型建設事業に対応するため公共施設整備基金に積み立てたことが挙げられる。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期財政健全化推進計画」に基づき、基金の確保に努めるとともに、特定目的基金の繰入においては、計画的に行う必要がある。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整備に充てるものである。「かぬま・あわの振興基金」については、地域振興のために実施する事業に充てるものである。「庁舎建設基金」については、新庁舎建設に充てるものである。「こどもみらい基金」については、こどもの貧困対策・子育て支援に充てるものである。「森林環境整備促進基金」については、森林の整備及びその促進に関する事業の財源に充て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「公共施設整備基金」については、大型建設事業に対応するため積み立てを行った。「庁舎建設基金」については、新庁舎整備工事の財源として計画的に取崩しを行ったため減となった。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また「こどもみらい基金」については、ふるさとかぬま寄附金を積み立てたことにより増加している。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基づき老朽化した公共施設の更新・修繕に備え、計画的に積み立て、繰入を行っていく。「かぬま・あわの振興基金」は、原資となった合併特例債の償還が令和２年度に完了したことを踏まえ、国県補助金等の特定財源が見込めない施設の更新や修繕等に有効活用していく。「こどもみらい基金」はこどもの貧困対策など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「第５期財政健全化推進計画」に基づき、財政調整基金残高を平成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億円以上とするという目標のもと、計画的に積み立てを行ってきた。令和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年度は新型コロナウイルス感染症に対応するため、取り崩したことにより大きく減少したが、令和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期財政健全化推進計画」において、令和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年度末の残高目標値を標準財政規模の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億円を堅持したうえに令和元年の東日本台風に際し、災害復旧対策に向け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億円の基金取り崩しを行った経緯を踏まえ、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年度末において目標は達成しているが、今後、災害等の緊急事態が発生した場合においても、安定した財政基盤を維持できるように努めていく。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年度以降、大きな増減はない。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有形固定資産減価償却率においては、類似団体より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わずかに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高い水準であり、今後老朽化は進行する見込みであるため、公共施設等総合管理計画に基づき中長期的な視点で効果的・効率的に公共施設の整備等を行い、公共施設の適正配置を目指していく必要がある。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17568</xdr:rowOff>
    </xdr:from>
    <xdr:to>
      <xdr:col>23</xdr:col>
      <xdr:colOff>136525</xdr:colOff>
      <xdr:row>31</xdr:row>
      <xdr:rowOff>119168</xdr:rowOff>
    </xdr:to>
    <xdr:sp macro="" textlink="">
      <xdr:nvSpPr>
        <xdr:cNvPr id="91" name="楕円 90"/>
        <xdr:cNvSpPr/>
      </xdr:nvSpPr>
      <xdr:spPr>
        <a:xfrm>
          <a:off x="47117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167445</xdr:rowOff>
    </xdr:from>
    <xdr:ext cx="405111" cy="259045"/>
    <xdr:sp macro="" textlink="">
      <xdr:nvSpPr>
        <xdr:cNvPr id="92" name="有形固定資産減価償却率該当値テキスト"/>
        <xdr:cNvSpPr txBox="1"/>
      </xdr:nvSpPr>
      <xdr:spPr>
        <a:xfrm>
          <a:off x="4813300" y="608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93" name="楕円 92"/>
        <xdr:cNvSpPr/>
      </xdr:nvSpPr>
      <xdr:spPr>
        <a:xfrm>
          <a:off x="4000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68368</xdr:rowOff>
    </xdr:from>
    <xdr:to>
      <xdr:col>23</xdr:col>
      <xdr:colOff>85725</xdr:colOff>
      <xdr:row>31</xdr:row>
      <xdr:rowOff>68368</xdr:rowOff>
    </xdr:to>
    <xdr:cxnSp macro="">
      <xdr:nvCxnSpPr>
        <xdr:cNvPr id="94" name="直線コネクタ 93"/>
        <xdr:cNvCxnSpPr/>
      </xdr:nvCxnSpPr>
      <xdr:spPr>
        <a:xfrm>
          <a:off x="4051300" y="615484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5" name="楕円 94"/>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31</xdr:row>
      <xdr:rowOff>68368</xdr:rowOff>
    </xdr:to>
    <xdr:cxnSp macro="">
      <xdr:nvCxnSpPr>
        <xdr:cNvPr id="96" name="直線コネクタ 95"/>
        <xdr:cNvCxnSpPr/>
      </xdr:nvCxnSpPr>
      <xdr:spPr>
        <a:xfrm>
          <a:off x="3289300" y="5687060"/>
          <a:ext cx="762000" cy="4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30</xdr:row>
      <xdr:rowOff>139065</xdr:rowOff>
    </xdr:to>
    <xdr:cxnSp macro="">
      <xdr:nvCxnSpPr>
        <xdr:cNvPr id="98" name="直線コネクタ 97"/>
        <xdr:cNvCxnSpPr/>
      </xdr:nvCxnSpPr>
      <xdr:spPr>
        <a:xfrm flipV="1">
          <a:off x="2527300" y="5687060"/>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139065</xdr:rowOff>
    </xdr:to>
    <xdr:cxnSp macro="">
      <xdr:nvCxnSpPr>
        <xdr:cNvPr id="100" name="直線コネクタ 99"/>
        <xdr:cNvCxnSpPr/>
      </xdr:nvCxnSpPr>
      <xdr:spPr>
        <a:xfrm>
          <a:off x="1765300" y="597492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105" name="n_1mainValue有形固定資産減価償却率"/>
        <xdr:cNvSpPr txBox="1"/>
      </xdr:nvSpPr>
      <xdr:spPr>
        <a:xfrm>
          <a:off x="38360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6"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8" name="n_4main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は、全国平均及び県内平均よりも低い水準となっている。これは、「第５期財政健全化推進計画」のもと健全な財政運営を実施し、将来負担比率等において適正な水準にあるためである。今後も「第６期財政健全化推進計画」に基づき、計画的な地方債の発行を行い、将来世代の負担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17907</xdr:rowOff>
    </xdr:from>
    <xdr:to>
      <xdr:col>76</xdr:col>
      <xdr:colOff>73025</xdr:colOff>
      <xdr:row>29</xdr:row>
      <xdr:rowOff>119507</xdr:rowOff>
    </xdr:to>
    <xdr:sp macro="" textlink="">
      <xdr:nvSpPr>
        <xdr:cNvPr id="155" name="楕円 154"/>
        <xdr:cNvSpPr/>
      </xdr:nvSpPr>
      <xdr:spPr>
        <a:xfrm>
          <a:off x="14744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40784</xdr:rowOff>
    </xdr:from>
    <xdr:ext cx="469744" cy="259045"/>
    <xdr:sp macro="" textlink="">
      <xdr:nvSpPr>
        <xdr:cNvPr id="156" name="債務償還比率該当値テキスト"/>
        <xdr:cNvSpPr txBox="1"/>
      </xdr:nvSpPr>
      <xdr:spPr>
        <a:xfrm>
          <a:off x="14846300" y="56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157317</xdr:rowOff>
    </xdr:from>
    <xdr:to>
      <xdr:col>72</xdr:col>
      <xdr:colOff>123825</xdr:colOff>
      <xdr:row>30</xdr:row>
      <xdr:rowOff>87467</xdr:rowOff>
    </xdr:to>
    <xdr:sp macro="" textlink="">
      <xdr:nvSpPr>
        <xdr:cNvPr id="157" name="楕円 156"/>
        <xdr:cNvSpPr/>
      </xdr:nvSpPr>
      <xdr:spPr>
        <a:xfrm>
          <a:off x="14033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68707</xdr:rowOff>
    </xdr:from>
    <xdr:to>
      <xdr:col>76</xdr:col>
      <xdr:colOff>22225</xdr:colOff>
      <xdr:row>30</xdr:row>
      <xdr:rowOff>36667</xdr:rowOff>
    </xdr:to>
    <xdr:cxnSp macro="">
      <xdr:nvCxnSpPr>
        <xdr:cNvPr id="158" name="直線コネクタ 157"/>
        <xdr:cNvCxnSpPr/>
      </xdr:nvCxnSpPr>
      <xdr:spPr>
        <a:xfrm flipV="1">
          <a:off x="14084300" y="5812282"/>
          <a:ext cx="711200" cy="1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152073</xdr:rowOff>
    </xdr:from>
    <xdr:to>
      <xdr:col>68</xdr:col>
      <xdr:colOff>123825</xdr:colOff>
      <xdr:row>30</xdr:row>
      <xdr:rowOff>82223</xdr:rowOff>
    </xdr:to>
    <xdr:sp macro="" textlink="">
      <xdr:nvSpPr>
        <xdr:cNvPr id="159" name="楕円 158"/>
        <xdr:cNvSpPr/>
      </xdr:nvSpPr>
      <xdr:spPr>
        <a:xfrm>
          <a:off x="13271500" y="5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31423</xdr:rowOff>
    </xdr:from>
    <xdr:to>
      <xdr:col>72</xdr:col>
      <xdr:colOff>73025</xdr:colOff>
      <xdr:row>30</xdr:row>
      <xdr:rowOff>36667</xdr:rowOff>
    </xdr:to>
    <xdr:cxnSp macro="">
      <xdr:nvCxnSpPr>
        <xdr:cNvPr id="160" name="直線コネクタ 159"/>
        <xdr:cNvCxnSpPr/>
      </xdr:nvCxnSpPr>
      <xdr:spPr>
        <a:xfrm>
          <a:off x="13322300" y="5946448"/>
          <a:ext cx="762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122001</xdr:rowOff>
    </xdr:from>
    <xdr:to>
      <xdr:col>64</xdr:col>
      <xdr:colOff>123825</xdr:colOff>
      <xdr:row>30</xdr:row>
      <xdr:rowOff>52151</xdr:rowOff>
    </xdr:to>
    <xdr:sp macro="" textlink="">
      <xdr:nvSpPr>
        <xdr:cNvPr id="161" name="楕円 160"/>
        <xdr:cNvSpPr/>
      </xdr:nvSpPr>
      <xdr:spPr>
        <a:xfrm>
          <a:off x="12509500" y="58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1351</xdr:rowOff>
    </xdr:from>
    <xdr:to>
      <xdr:col>68</xdr:col>
      <xdr:colOff>73025</xdr:colOff>
      <xdr:row>30</xdr:row>
      <xdr:rowOff>31423</xdr:rowOff>
    </xdr:to>
    <xdr:cxnSp macro="">
      <xdr:nvCxnSpPr>
        <xdr:cNvPr id="162" name="直線コネクタ 161"/>
        <xdr:cNvCxnSpPr/>
      </xdr:nvCxnSpPr>
      <xdr:spPr>
        <a:xfrm>
          <a:off x="12560300" y="5916376"/>
          <a:ext cx="762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20102</xdr:rowOff>
    </xdr:from>
    <xdr:to>
      <xdr:col>60</xdr:col>
      <xdr:colOff>123825</xdr:colOff>
      <xdr:row>30</xdr:row>
      <xdr:rowOff>121702</xdr:rowOff>
    </xdr:to>
    <xdr:sp macro="" textlink="">
      <xdr:nvSpPr>
        <xdr:cNvPr id="163" name="楕円 162"/>
        <xdr:cNvSpPr/>
      </xdr:nvSpPr>
      <xdr:spPr>
        <a:xfrm>
          <a:off x="11747500" y="59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1351</xdr:rowOff>
    </xdr:from>
    <xdr:to>
      <xdr:col>64</xdr:col>
      <xdr:colOff>73025</xdr:colOff>
      <xdr:row>30</xdr:row>
      <xdr:rowOff>70902</xdr:rowOff>
    </xdr:to>
    <xdr:cxnSp macro="">
      <xdr:nvCxnSpPr>
        <xdr:cNvPr id="164" name="直線コネクタ 163"/>
        <xdr:cNvCxnSpPr/>
      </xdr:nvCxnSpPr>
      <xdr:spPr>
        <a:xfrm flipV="1">
          <a:off x="11798300" y="5916376"/>
          <a:ext cx="762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103994</xdr:rowOff>
    </xdr:from>
    <xdr:ext cx="469744" cy="259045"/>
    <xdr:sp macro="" textlink="">
      <xdr:nvSpPr>
        <xdr:cNvPr id="169" name="n_1mainValue債務償還比率"/>
        <xdr:cNvSpPr txBox="1"/>
      </xdr:nvSpPr>
      <xdr:spPr>
        <a:xfrm>
          <a:off x="13836727" y="56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98750</xdr:rowOff>
    </xdr:from>
    <xdr:ext cx="469744" cy="259045"/>
    <xdr:sp macro="" textlink="">
      <xdr:nvSpPr>
        <xdr:cNvPr id="170" name="n_2mainValue債務償還比率"/>
        <xdr:cNvSpPr txBox="1"/>
      </xdr:nvSpPr>
      <xdr:spPr>
        <a:xfrm>
          <a:off x="13087427" y="56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68678</xdr:rowOff>
    </xdr:from>
    <xdr:ext cx="469744" cy="259045"/>
    <xdr:sp macro="" textlink="">
      <xdr:nvSpPr>
        <xdr:cNvPr id="171" name="n_3mainValue債務償還比率"/>
        <xdr:cNvSpPr txBox="1"/>
      </xdr:nvSpPr>
      <xdr:spPr>
        <a:xfrm>
          <a:off x="12325427" y="5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138229</xdr:rowOff>
    </xdr:from>
    <xdr:ext cx="469744" cy="259045"/>
    <xdr:sp macro="" textlink="">
      <xdr:nvSpPr>
        <xdr:cNvPr id="172" name="n_4mainValue債務償還比率"/>
        <xdr:cNvSpPr txBox="1"/>
      </xdr:nvSpPr>
      <xdr:spPr>
        <a:xfrm>
          <a:off x="11563427" y="5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157988</xdr:rowOff>
    </xdr:from>
    <xdr:to>
      <xdr:col>24</xdr:col>
      <xdr:colOff>114300</xdr:colOff>
      <xdr:row>39</xdr:row>
      <xdr:rowOff>88138</xdr:rowOff>
    </xdr:to>
    <xdr:sp macro="" textlink="">
      <xdr:nvSpPr>
        <xdr:cNvPr id="71" name="楕円 70"/>
        <xdr:cNvSpPr/>
      </xdr:nvSpPr>
      <xdr:spPr>
        <a:xfrm>
          <a:off x="4584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9415</xdr:rowOff>
    </xdr:from>
    <xdr:ext cx="405111" cy="259045"/>
    <xdr:sp macro="" textlink="">
      <xdr:nvSpPr>
        <xdr:cNvPr id="72" name="【道路】&#10;有形固定資産減価償却率該当値テキスト"/>
        <xdr:cNvSpPr txBox="1"/>
      </xdr:nvSpPr>
      <xdr:spPr>
        <a:xfrm>
          <a:off x="4673600" y="652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3" name="楕円 72"/>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37338</xdr:rowOff>
    </xdr:to>
    <xdr:cxnSp macro="">
      <xdr:nvCxnSpPr>
        <xdr:cNvPr id="74" name="直線コネクタ 73"/>
        <xdr:cNvCxnSpPr/>
      </xdr:nvCxnSpPr>
      <xdr:spPr>
        <a:xfrm>
          <a:off x="3797300" y="66804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98552</xdr:rowOff>
    </xdr:from>
    <xdr:to>
      <xdr:col>15</xdr:col>
      <xdr:colOff>101600</xdr:colOff>
      <xdr:row>39</xdr:row>
      <xdr:rowOff>28702</xdr:rowOff>
    </xdr:to>
    <xdr:sp macro="" textlink="">
      <xdr:nvSpPr>
        <xdr:cNvPr id="75" name="楕円 74"/>
        <xdr:cNvSpPr/>
      </xdr:nvSpPr>
      <xdr:spPr>
        <a:xfrm>
          <a:off x="2857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38</xdr:row>
      <xdr:rowOff>165354</xdr:rowOff>
    </xdr:to>
    <xdr:cxnSp macro="">
      <xdr:nvCxnSpPr>
        <xdr:cNvPr id="76" name="直線コネクタ 75"/>
        <xdr:cNvCxnSpPr/>
      </xdr:nvCxnSpPr>
      <xdr:spPr>
        <a:xfrm>
          <a:off x="2908300" y="66644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29972</xdr:rowOff>
    </xdr:from>
    <xdr:to>
      <xdr:col>10</xdr:col>
      <xdr:colOff>165100</xdr:colOff>
      <xdr:row>38</xdr:row>
      <xdr:rowOff>131572</xdr:rowOff>
    </xdr:to>
    <xdr:sp macro="" textlink="">
      <xdr:nvSpPr>
        <xdr:cNvPr id="77" name="楕円 76"/>
        <xdr:cNvSpPr/>
      </xdr:nvSpPr>
      <xdr:spPr>
        <a:xfrm>
          <a:off x="196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80772</xdr:rowOff>
    </xdr:from>
    <xdr:to>
      <xdr:col>15</xdr:col>
      <xdr:colOff>50800</xdr:colOff>
      <xdr:row>38</xdr:row>
      <xdr:rowOff>149352</xdr:rowOff>
    </xdr:to>
    <xdr:cxnSp macro="">
      <xdr:nvCxnSpPr>
        <xdr:cNvPr id="78" name="直線コネクタ 77"/>
        <xdr:cNvCxnSpPr/>
      </xdr:nvCxnSpPr>
      <xdr:spPr>
        <a:xfrm>
          <a:off x="2019300" y="6595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79" name="楕円 78"/>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80772</xdr:rowOff>
    </xdr:to>
    <xdr:cxnSp macro="">
      <xdr:nvCxnSpPr>
        <xdr:cNvPr id="80" name="直線コネクタ 79"/>
        <xdr:cNvCxnSpPr/>
      </xdr:nvCxnSpPr>
      <xdr:spPr>
        <a:xfrm>
          <a:off x="1130300" y="65570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85" name="n_1mainValue【道路】&#10;有形固定資産減価償却率"/>
        <xdr:cNvSpPr txBox="1"/>
      </xdr:nvSpPr>
      <xdr:spPr>
        <a:xfrm>
          <a:off x="35820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45229</xdr:rowOff>
    </xdr:from>
    <xdr:ext cx="405111" cy="259045"/>
    <xdr:sp macro="" textlink="">
      <xdr:nvSpPr>
        <xdr:cNvPr id="86" name="n_2mainValue【道路】&#10;有形固定資産減価償却率"/>
        <xdr:cNvSpPr txBox="1"/>
      </xdr:nvSpPr>
      <xdr:spPr>
        <a:xfrm>
          <a:off x="27057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148099</xdr:rowOff>
    </xdr:from>
    <xdr:ext cx="405111" cy="259045"/>
    <xdr:sp macro="" textlink="">
      <xdr:nvSpPr>
        <xdr:cNvPr id="87" name="n_3mainValue【道路】&#10;有形固定資産減価償却率"/>
        <xdr:cNvSpPr txBox="1"/>
      </xdr:nvSpPr>
      <xdr:spPr>
        <a:xfrm>
          <a:off x="1816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109237</xdr:rowOff>
    </xdr:from>
    <xdr:ext cx="405111" cy="259045"/>
    <xdr:sp macro="" textlink="">
      <xdr:nvSpPr>
        <xdr:cNvPr id="88" name="n_4mainValue【道路】&#10;有形固定資産減価償却率"/>
        <xdr:cNvSpPr txBox="1"/>
      </xdr:nvSpPr>
      <xdr:spPr>
        <a:xfrm>
          <a:off x="927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123485</xdr:rowOff>
    </xdr:from>
    <xdr:to>
      <xdr:col>55</xdr:col>
      <xdr:colOff>50800</xdr:colOff>
      <xdr:row>41</xdr:row>
      <xdr:rowOff>53635</xdr:rowOff>
    </xdr:to>
    <xdr:sp macro="" textlink="">
      <xdr:nvSpPr>
        <xdr:cNvPr id="130" name="楕円 129"/>
        <xdr:cNvSpPr/>
      </xdr:nvSpPr>
      <xdr:spPr>
        <a:xfrm>
          <a:off x="10426700" y="69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146362</xdr:rowOff>
    </xdr:from>
    <xdr:ext cx="534377" cy="259045"/>
    <xdr:sp macro="" textlink="">
      <xdr:nvSpPr>
        <xdr:cNvPr id="131" name="【道路】&#10;一人当たり延長該当値テキスト"/>
        <xdr:cNvSpPr txBox="1"/>
      </xdr:nvSpPr>
      <xdr:spPr>
        <a:xfrm>
          <a:off x="10515600" y="68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125902</xdr:rowOff>
    </xdr:from>
    <xdr:to>
      <xdr:col>50</xdr:col>
      <xdr:colOff>165100</xdr:colOff>
      <xdr:row>41</xdr:row>
      <xdr:rowOff>56052</xdr:rowOff>
    </xdr:to>
    <xdr:sp macro="" textlink="">
      <xdr:nvSpPr>
        <xdr:cNvPr id="132" name="楕円 131"/>
        <xdr:cNvSpPr/>
      </xdr:nvSpPr>
      <xdr:spPr>
        <a:xfrm>
          <a:off x="9588500" y="69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2835</xdr:rowOff>
    </xdr:from>
    <xdr:to>
      <xdr:col>55</xdr:col>
      <xdr:colOff>0</xdr:colOff>
      <xdr:row>41</xdr:row>
      <xdr:rowOff>5252</xdr:rowOff>
    </xdr:to>
    <xdr:cxnSp macro="">
      <xdr:nvCxnSpPr>
        <xdr:cNvPr id="133" name="直線コネクタ 132"/>
        <xdr:cNvCxnSpPr/>
      </xdr:nvCxnSpPr>
      <xdr:spPr>
        <a:xfrm flipV="1">
          <a:off x="9639300" y="7032285"/>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118505</xdr:rowOff>
    </xdr:from>
    <xdr:to>
      <xdr:col>46</xdr:col>
      <xdr:colOff>38100</xdr:colOff>
      <xdr:row>41</xdr:row>
      <xdr:rowOff>48655</xdr:rowOff>
    </xdr:to>
    <xdr:sp macro="" textlink="">
      <xdr:nvSpPr>
        <xdr:cNvPr id="134" name="楕円 133"/>
        <xdr:cNvSpPr/>
      </xdr:nvSpPr>
      <xdr:spPr>
        <a:xfrm>
          <a:off x="8699500" y="69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169305</xdr:rowOff>
    </xdr:from>
    <xdr:to>
      <xdr:col>50</xdr:col>
      <xdr:colOff>114300</xdr:colOff>
      <xdr:row>41</xdr:row>
      <xdr:rowOff>5252</xdr:rowOff>
    </xdr:to>
    <xdr:cxnSp macro="">
      <xdr:nvCxnSpPr>
        <xdr:cNvPr id="135" name="直線コネクタ 134"/>
        <xdr:cNvCxnSpPr/>
      </xdr:nvCxnSpPr>
      <xdr:spPr>
        <a:xfrm>
          <a:off x="8750300" y="7027305"/>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110700</xdr:rowOff>
    </xdr:from>
    <xdr:to>
      <xdr:col>41</xdr:col>
      <xdr:colOff>101600</xdr:colOff>
      <xdr:row>41</xdr:row>
      <xdr:rowOff>40850</xdr:rowOff>
    </xdr:to>
    <xdr:sp macro="" textlink="">
      <xdr:nvSpPr>
        <xdr:cNvPr id="136" name="楕円 135"/>
        <xdr:cNvSpPr/>
      </xdr:nvSpPr>
      <xdr:spPr>
        <a:xfrm>
          <a:off x="7810500" y="69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161500</xdr:rowOff>
    </xdr:from>
    <xdr:to>
      <xdr:col>45</xdr:col>
      <xdr:colOff>177800</xdr:colOff>
      <xdr:row>40</xdr:row>
      <xdr:rowOff>169305</xdr:rowOff>
    </xdr:to>
    <xdr:cxnSp macro="">
      <xdr:nvCxnSpPr>
        <xdr:cNvPr id="137" name="直線コネクタ 136"/>
        <xdr:cNvCxnSpPr/>
      </xdr:nvCxnSpPr>
      <xdr:spPr>
        <a:xfrm>
          <a:off x="7861300" y="701950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114995</xdr:rowOff>
    </xdr:from>
    <xdr:to>
      <xdr:col>36</xdr:col>
      <xdr:colOff>165100</xdr:colOff>
      <xdr:row>41</xdr:row>
      <xdr:rowOff>45145</xdr:rowOff>
    </xdr:to>
    <xdr:sp macro="" textlink="">
      <xdr:nvSpPr>
        <xdr:cNvPr id="138" name="楕円 137"/>
        <xdr:cNvSpPr/>
      </xdr:nvSpPr>
      <xdr:spPr>
        <a:xfrm>
          <a:off x="6921500" y="69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161500</xdr:rowOff>
    </xdr:from>
    <xdr:to>
      <xdr:col>41</xdr:col>
      <xdr:colOff>50800</xdr:colOff>
      <xdr:row>40</xdr:row>
      <xdr:rowOff>165795</xdr:rowOff>
    </xdr:to>
    <xdr:cxnSp macro="">
      <xdr:nvCxnSpPr>
        <xdr:cNvPr id="139" name="直線コネクタ 138"/>
        <xdr:cNvCxnSpPr/>
      </xdr:nvCxnSpPr>
      <xdr:spPr>
        <a:xfrm flipV="1">
          <a:off x="6972300" y="7019500"/>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72579</xdr:rowOff>
    </xdr:from>
    <xdr:ext cx="534377" cy="259045"/>
    <xdr:sp macro="" textlink="">
      <xdr:nvSpPr>
        <xdr:cNvPr id="144" name="n_1mainValue【道路】&#10;一人当たり延長"/>
        <xdr:cNvSpPr txBox="1"/>
      </xdr:nvSpPr>
      <xdr:spPr>
        <a:xfrm>
          <a:off x="9359411" y="67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65182</xdr:rowOff>
    </xdr:from>
    <xdr:ext cx="534377" cy="259045"/>
    <xdr:sp macro="" textlink="">
      <xdr:nvSpPr>
        <xdr:cNvPr id="145" name="n_2mainValue【道路】&#10;一人当たり延長"/>
        <xdr:cNvSpPr txBox="1"/>
      </xdr:nvSpPr>
      <xdr:spPr>
        <a:xfrm>
          <a:off x="8483111" y="67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57377</xdr:rowOff>
    </xdr:from>
    <xdr:ext cx="534377" cy="259045"/>
    <xdr:sp macro="" textlink="">
      <xdr:nvSpPr>
        <xdr:cNvPr id="146" name="n_3mainValue【道路】&#10;一人当たり延長"/>
        <xdr:cNvSpPr txBox="1"/>
      </xdr:nvSpPr>
      <xdr:spPr>
        <a:xfrm>
          <a:off x="7594111" y="67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61672</xdr:rowOff>
    </xdr:from>
    <xdr:ext cx="534377" cy="259045"/>
    <xdr:sp macro="" textlink="">
      <xdr:nvSpPr>
        <xdr:cNvPr id="147" name="n_4mainValue【道路】&#10;一人当たり延長"/>
        <xdr:cNvSpPr txBox="1"/>
      </xdr:nvSpPr>
      <xdr:spPr>
        <a:xfrm>
          <a:off x="6705111" y="67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1" name="楕円 190"/>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132262</xdr:rowOff>
    </xdr:to>
    <xdr:cxnSp macro="">
      <xdr:nvCxnSpPr>
        <xdr:cNvPr id="192" name="直線コネクタ 191"/>
        <xdr:cNvCxnSpPr/>
      </xdr:nvCxnSpPr>
      <xdr:spPr>
        <a:xfrm>
          <a:off x="3797300" y="1056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3" name="楕円 192"/>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109401</xdr:rowOff>
    </xdr:to>
    <xdr:cxnSp macro="">
      <xdr:nvCxnSpPr>
        <xdr:cNvPr id="194" name="直線コネクタ 193"/>
        <xdr:cNvCxnSpPr/>
      </xdr:nvCxnSpPr>
      <xdr:spPr>
        <a:xfrm>
          <a:off x="2908300" y="105400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95" name="楕円 194"/>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81643</xdr:rowOff>
    </xdr:to>
    <xdr:cxnSp macro="">
      <xdr:nvCxnSpPr>
        <xdr:cNvPr id="196" name="直線コネクタ 195"/>
        <xdr:cNvCxnSpPr/>
      </xdr:nvCxnSpPr>
      <xdr:spPr>
        <a:xfrm>
          <a:off x="2019300" y="105286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7" name="楕円 196"/>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70213</xdr:rowOff>
    </xdr:to>
    <xdr:cxnSp macro="">
      <xdr:nvCxnSpPr>
        <xdr:cNvPr id="198" name="直線コネクタ 197"/>
        <xdr:cNvCxnSpPr/>
      </xdr:nvCxnSpPr>
      <xdr:spPr>
        <a:xfrm>
          <a:off x="1130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3" name="n_1mainValue【橋りょう・トンネル】&#10;有形固定資産減価償却率"/>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4" name="n_2mainValue【橋りょう・トンネル】&#10;有形固定資産減価償却率"/>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205" name="n_3mainValue【橋りょう・トンネ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6"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166164</xdr:rowOff>
    </xdr:from>
    <xdr:to>
      <xdr:col>55</xdr:col>
      <xdr:colOff>50800</xdr:colOff>
      <xdr:row>63</xdr:row>
      <xdr:rowOff>96314</xdr:rowOff>
    </xdr:to>
    <xdr:sp macro="" textlink="">
      <xdr:nvSpPr>
        <xdr:cNvPr id="246" name="楕円 245"/>
        <xdr:cNvSpPr/>
      </xdr:nvSpPr>
      <xdr:spPr>
        <a:xfrm>
          <a:off x="10426700" y="10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144591</xdr:rowOff>
    </xdr:from>
    <xdr:ext cx="599010" cy="259045"/>
    <xdr:sp macro="" textlink="">
      <xdr:nvSpPr>
        <xdr:cNvPr id="247" name="【橋りょう・トンネル】&#10;一人当たり有形固定資産（償却資産）額該当値テキスト"/>
        <xdr:cNvSpPr txBox="1"/>
      </xdr:nvSpPr>
      <xdr:spPr>
        <a:xfrm>
          <a:off x="10515600" y="107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168572</xdr:rowOff>
    </xdr:from>
    <xdr:to>
      <xdr:col>50</xdr:col>
      <xdr:colOff>165100</xdr:colOff>
      <xdr:row>63</xdr:row>
      <xdr:rowOff>98722</xdr:rowOff>
    </xdr:to>
    <xdr:sp macro="" textlink="">
      <xdr:nvSpPr>
        <xdr:cNvPr id="248" name="楕円 247"/>
        <xdr:cNvSpPr/>
      </xdr:nvSpPr>
      <xdr:spPr>
        <a:xfrm>
          <a:off x="9588500" y="10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45514</xdr:rowOff>
    </xdr:from>
    <xdr:to>
      <xdr:col>55</xdr:col>
      <xdr:colOff>0</xdr:colOff>
      <xdr:row>63</xdr:row>
      <xdr:rowOff>47922</xdr:rowOff>
    </xdr:to>
    <xdr:cxnSp macro="">
      <xdr:nvCxnSpPr>
        <xdr:cNvPr id="249" name="直線コネクタ 248"/>
        <xdr:cNvCxnSpPr/>
      </xdr:nvCxnSpPr>
      <xdr:spPr>
        <a:xfrm flipV="1">
          <a:off x="9639300" y="10846864"/>
          <a:ext cx="8382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170752</xdr:rowOff>
    </xdr:from>
    <xdr:to>
      <xdr:col>46</xdr:col>
      <xdr:colOff>38100</xdr:colOff>
      <xdr:row>63</xdr:row>
      <xdr:rowOff>100902</xdr:rowOff>
    </xdr:to>
    <xdr:sp macro="" textlink="">
      <xdr:nvSpPr>
        <xdr:cNvPr id="250" name="楕円 249"/>
        <xdr:cNvSpPr/>
      </xdr:nvSpPr>
      <xdr:spPr>
        <a:xfrm>
          <a:off x="8699500" y="108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47922</xdr:rowOff>
    </xdr:from>
    <xdr:to>
      <xdr:col>50</xdr:col>
      <xdr:colOff>114300</xdr:colOff>
      <xdr:row>63</xdr:row>
      <xdr:rowOff>50102</xdr:rowOff>
    </xdr:to>
    <xdr:cxnSp macro="">
      <xdr:nvCxnSpPr>
        <xdr:cNvPr id="251" name="直線コネクタ 250"/>
        <xdr:cNvCxnSpPr/>
      </xdr:nvCxnSpPr>
      <xdr:spPr>
        <a:xfrm flipV="1">
          <a:off x="8750300" y="10849272"/>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669</xdr:rowOff>
    </xdr:from>
    <xdr:to>
      <xdr:col>41</xdr:col>
      <xdr:colOff>101600</xdr:colOff>
      <xdr:row>63</xdr:row>
      <xdr:rowOff>102269</xdr:rowOff>
    </xdr:to>
    <xdr:sp macro="" textlink="">
      <xdr:nvSpPr>
        <xdr:cNvPr id="252" name="楕円 251"/>
        <xdr:cNvSpPr/>
      </xdr:nvSpPr>
      <xdr:spPr>
        <a:xfrm>
          <a:off x="7810500" y="108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50102</xdr:rowOff>
    </xdr:from>
    <xdr:to>
      <xdr:col>45</xdr:col>
      <xdr:colOff>177800</xdr:colOff>
      <xdr:row>63</xdr:row>
      <xdr:rowOff>51469</xdr:rowOff>
    </xdr:to>
    <xdr:cxnSp macro="">
      <xdr:nvCxnSpPr>
        <xdr:cNvPr id="253" name="直線コネクタ 252"/>
        <xdr:cNvCxnSpPr/>
      </xdr:nvCxnSpPr>
      <xdr:spPr>
        <a:xfrm flipV="1">
          <a:off x="7861300" y="1085145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3434</xdr:rowOff>
    </xdr:from>
    <xdr:to>
      <xdr:col>36</xdr:col>
      <xdr:colOff>165100</xdr:colOff>
      <xdr:row>63</xdr:row>
      <xdr:rowOff>105034</xdr:rowOff>
    </xdr:to>
    <xdr:sp macro="" textlink="">
      <xdr:nvSpPr>
        <xdr:cNvPr id="254" name="楕円 253"/>
        <xdr:cNvSpPr/>
      </xdr:nvSpPr>
      <xdr:spPr>
        <a:xfrm>
          <a:off x="6921500" y="108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51469</xdr:rowOff>
    </xdr:from>
    <xdr:to>
      <xdr:col>41</xdr:col>
      <xdr:colOff>50800</xdr:colOff>
      <xdr:row>63</xdr:row>
      <xdr:rowOff>54234</xdr:rowOff>
    </xdr:to>
    <xdr:cxnSp macro="">
      <xdr:nvCxnSpPr>
        <xdr:cNvPr id="255" name="直線コネクタ 254"/>
        <xdr:cNvCxnSpPr/>
      </xdr:nvCxnSpPr>
      <xdr:spPr>
        <a:xfrm flipV="1">
          <a:off x="6972300" y="1085281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89849</xdr:rowOff>
    </xdr:from>
    <xdr:ext cx="599010" cy="259045"/>
    <xdr:sp macro="" textlink="">
      <xdr:nvSpPr>
        <xdr:cNvPr id="260" name="n_1mainValue【橋りょう・トンネル】&#10;一人当たり有形固定資産（償却資産）額"/>
        <xdr:cNvSpPr txBox="1"/>
      </xdr:nvSpPr>
      <xdr:spPr>
        <a:xfrm>
          <a:off x="9327095" y="108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92029</xdr:rowOff>
    </xdr:from>
    <xdr:ext cx="599010" cy="259045"/>
    <xdr:sp macro="" textlink="">
      <xdr:nvSpPr>
        <xdr:cNvPr id="261" name="n_2mainValue【橋りょう・トンネル】&#10;一人当たり有形固定資産（償却資産）額"/>
        <xdr:cNvSpPr txBox="1"/>
      </xdr:nvSpPr>
      <xdr:spPr>
        <a:xfrm>
          <a:off x="8450795" y="108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93396</xdr:rowOff>
    </xdr:from>
    <xdr:ext cx="599010" cy="259045"/>
    <xdr:sp macro="" textlink="">
      <xdr:nvSpPr>
        <xdr:cNvPr id="262" name="n_3mainValue【橋りょう・トンネル】&#10;一人当たり有形固定資産（償却資産）額"/>
        <xdr:cNvSpPr txBox="1"/>
      </xdr:nvSpPr>
      <xdr:spPr>
        <a:xfrm>
          <a:off x="7561795" y="1089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96161</xdr:rowOff>
    </xdr:from>
    <xdr:ext cx="599010" cy="259045"/>
    <xdr:sp macro="" textlink="">
      <xdr:nvSpPr>
        <xdr:cNvPr id="263" name="n_4mainValue【橋りょう・トンネル】&#10;一人当たり有形固定資産（償却資産）額"/>
        <xdr:cNvSpPr txBox="1"/>
      </xdr:nvSpPr>
      <xdr:spPr>
        <a:xfrm>
          <a:off x="6672795" y="1089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2" name="楕円 301"/>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3"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304" name="楕円 303"/>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95250</xdr:rowOff>
    </xdr:to>
    <xdr:cxnSp macro="">
      <xdr:nvCxnSpPr>
        <xdr:cNvPr id="305" name="直線コネクタ 304"/>
        <xdr:cNvCxnSpPr/>
      </xdr:nvCxnSpPr>
      <xdr:spPr>
        <a:xfrm>
          <a:off x="3797300" y="139346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6" name="楕円 305"/>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47244</xdr:rowOff>
    </xdr:to>
    <xdr:cxnSp macro="">
      <xdr:nvCxnSpPr>
        <xdr:cNvPr id="307" name="直線コネクタ 306"/>
        <xdr:cNvCxnSpPr/>
      </xdr:nvCxnSpPr>
      <xdr:spPr>
        <a:xfrm>
          <a:off x="2908300" y="139141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99313</xdr:rowOff>
    </xdr:from>
    <xdr:to>
      <xdr:col>10</xdr:col>
      <xdr:colOff>165100</xdr:colOff>
      <xdr:row>81</xdr:row>
      <xdr:rowOff>29463</xdr:rowOff>
    </xdr:to>
    <xdr:sp macro="" textlink="">
      <xdr:nvSpPr>
        <xdr:cNvPr id="308" name="楕円 307"/>
        <xdr:cNvSpPr/>
      </xdr:nvSpPr>
      <xdr:spPr>
        <a:xfrm>
          <a:off x="1968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150113</xdr:rowOff>
    </xdr:from>
    <xdr:to>
      <xdr:col>15</xdr:col>
      <xdr:colOff>50800</xdr:colOff>
      <xdr:row>81</xdr:row>
      <xdr:rowOff>26670</xdr:rowOff>
    </xdr:to>
    <xdr:cxnSp macro="">
      <xdr:nvCxnSpPr>
        <xdr:cNvPr id="309" name="直線コネクタ 308"/>
        <xdr:cNvCxnSpPr/>
      </xdr:nvCxnSpPr>
      <xdr:spPr>
        <a:xfrm>
          <a:off x="2019300" y="138661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19304</xdr:rowOff>
    </xdr:from>
    <xdr:to>
      <xdr:col>6</xdr:col>
      <xdr:colOff>38100</xdr:colOff>
      <xdr:row>80</xdr:row>
      <xdr:rowOff>120904</xdr:rowOff>
    </xdr:to>
    <xdr:sp macro="" textlink="">
      <xdr:nvSpPr>
        <xdr:cNvPr id="310" name="楕円 309"/>
        <xdr:cNvSpPr/>
      </xdr:nvSpPr>
      <xdr:spPr>
        <a:xfrm>
          <a:off x="1079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70104</xdr:rowOff>
    </xdr:from>
    <xdr:to>
      <xdr:col>10</xdr:col>
      <xdr:colOff>114300</xdr:colOff>
      <xdr:row>80</xdr:row>
      <xdr:rowOff>150113</xdr:rowOff>
    </xdr:to>
    <xdr:cxnSp macro="">
      <xdr:nvCxnSpPr>
        <xdr:cNvPr id="311" name="直線コネクタ 310"/>
        <xdr:cNvCxnSpPr/>
      </xdr:nvCxnSpPr>
      <xdr:spPr>
        <a:xfrm>
          <a:off x="1130300" y="13786104"/>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114571</xdr:rowOff>
    </xdr:from>
    <xdr:ext cx="405111" cy="259045"/>
    <xdr:sp macro="" textlink="">
      <xdr:nvSpPr>
        <xdr:cNvPr id="316" name="n_1mainValue【公営住宅】&#10;有形固定資産減価償却率"/>
        <xdr:cNvSpPr txBox="1"/>
      </xdr:nvSpPr>
      <xdr:spPr>
        <a:xfrm>
          <a:off x="35820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7"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45990</xdr:rowOff>
    </xdr:from>
    <xdr:ext cx="405111" cy="259045"/>
    <xdr:sp macro="" textlink="">
      <xdr:nvSpPr>
        <xdr:cNvPr id="318" name="n_3mainValue【公営住宅】&#10;有形固定資産減価償却率"/>
        <xdr:cNvSpPr txBox="1"/>
      </xdr:nvSpPr>
      <xdr:spPr>
        <a:xfrm>
          <a:off x="1816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137431</xdr:rowOff>
    </xdr:from>
    <xdr:ext cx="405111" cy="259045"/>
    <xdr:sp macro="" textlink="">
      <xdr:nvSpPr>
        <xdr:cNvPr id="319" name="n_4mainValue【公営住宅】&#10;有形固定資産減価償却率"/>
        <xdr:cNvSpPr txBox="1"/>
      </xdr:nvSpPr>
      <xdr:spPr>
        <a:xfrm>
          <a:off x="927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29211</xdr:rowOff>
    </xdr:from>
    <xdr:to>
      <xdr:col>55</xdr:col>
      <xdr:colOff>50800</xdr:colOff>
      <xdr:row>83</xdr:row>
      <xdr:rowOff>130811</xdr:rowOff>
    </xdr:to>
    <xdr:sp macro="" textlink="">
      <xdr:nvSpPr>
        <xdr:cNvPr id="359" name="楕円 358"/>
        <xdr:cNvSpPr/>
      </xdr:nvSpPr>
      <xdr:spPr>
        <a:xfrm>
          <a:off x="10426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52088</xdr:rowOff>
    </xdr:from>
    <xdr:ext cx="469744" cy="259045"/>
    <xdr:sp macro="" textlink="">
      <xdr:nvSpPr>
        <xdr:cNvPr id="360" name="【公営住宅】&#10;一人当たり面積該当値テキスト"/>
        <xdr:cNvSpPr txBox="1"/>
      </xdr:nvSpPr>
      <xdr:spPr>
        <a:xfrm>
          <a:off x="10515600"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33782</xdr:rowOff>
    </xdr:from>
    <xdr:to>
      <xdr:col>50</xdr:col>
      <xdr:colOff>165100</xdr:colOff>
      <xdr:row>83</xdr:row>
      <xdr:rowOff>135382</xdr:rowOff>
    </xdr:to>
    <xdr:sp macro="" textlink="">
      <xdr:nvSpPr>
        <xdr:cNvPr id="361" name="楕円 360"/>
        <xdr:cNvSpPr/>
      </xdr:nvSpPr>
      <xdr:spPr>
        <a:xfrm>
          <a:off x="95885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80011</xdr:rowOff>
    </xdr:from>
    <xdr:to>
      <xdr:col>55</xdr:col>
      <xdr:colOff>0</xdr:colOff>
      <xdr:row>83</xdr:row>
      <xdr:rowOff>84582</xdr:rowOff>
    </xdr:to>
    <xdr:cxnSp macro="">
      <xdr:nvCxnSpPr>
        <xdr:cNvPr id="362" name="直線コネクタ 361"/>
        <xdr:cNvCxnSpPr/>
      </xdr:nvCxnSpPr>
      <xdr:spPr>
        <a:xfrm flipV="1">
          <a:off x="9639300" y="14310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98552</xdr:rowOff>
    </xdr:from>
    <xdr:to>
      <xdr:col>46</xdr:col>
      <xdr:colOff>38100</xdr:colOff>
      <xdr:row>84</xdr:row>
      <xdr:rowOff>28702</xdr:rowOff>
    </xdr:to>
    <xdr:sp macro="" textlink="">
      <xdr:nvSpPr>
        <xdr:cNvPr id="363" name="楕円 362"/>
        <xdr:cNvSpPr/>
      </xdr:nvSpPr>
      <xdr:spPr>
        <a:xfrm>
          <a:off x="8699500" y="143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84582</xdr:rowOff>
    </xdr:from>
    <xdr:to>
      <xdr:col>50</xdr:col>
      <xdr:colOff>114300</xdr:colOff>
      <xdr:row>83</xdr:row>
      <xdr:rowOff>149352</xdr:rowOff>
    </xdr:to>
    <xdr:cxnSp macro="">
      <xdr:nvCxnSpPr>
        <xdr:cNvPr id="364" name="直線コネクタ 363"/>
        <xdr:cNvCxnSpPr/>
      </xdr:nvCxnSpPr>
      <xdr:spPr>
        <a:xfrm flipV="1">
          <a:off x="8750300" y="14314932"/>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100837</xdr:rowOff>
    </xdr:from>
    <xdr:to>
      <xdr:col>41</xdr:col>
      <xdr:colOff>101600</xdr:colOff>
      <xdr:row>84</xdr:row>
      <xdr:rowOff>30987</xdr:rowOff>
    </xdr:to>
    <xdr:sp macro="" textlink="">
      <xdr:nvSpPr>
        <xdr:cNvPr id="365" name="楕円 364"/>
        <xdr:cNvSpPr/>
      </xdr:nvSpPr>
      <xdr:spPr>
        <a:xfrm>
          <a:off x="7810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149352</xdr:rowOff>
    </xdr:from>
    <xdr:to>
      <xdr:col>45</xdr:col>
      <xdr:colOff>177800</xdr:colOff>
      <xdr:row>83</xdr:row>
      <xdr:rowOff>151637</xdr:rowOff>
    </xdr:to>
    <xdr:cxnSp macro="">
      <xdr:nvCxnSpPr>
        <xdr:cNvPr id="366" name="直線コネクタ 365"/>
        <xdr:cNvCxnSpPr/>
      </xdr:nvCxnSpPr>
      <xdr:spPr>
        <a:xfrm flipV="1">
          <a:off x="7861300" y="143797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105411</xdr:rowOff>
    </xdr:from>
    <xdr:to>
      <xdr:col>36</xdr:col>
      <xdr:colOff>165100</xdr:colOff>
      <xdr:row>84</xdr:row>
      <xdr:rowOff>35561</xdr:rowOff>
    </xdr:to>
    <xdr:sp macro="" textlink="">
      <xdr:nvSpPr>
        <xdr:cNvPr id="367" name="楕円 366"/>
        <xdr:cNvSpPr/>
      </xdr:nvSpPr>
      <xdr:spPr>
        <a:xfrm>
          <a:off x="6921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151637</xdr:rowOff>
    </xdr:from>
    <xdr:to>
      <xdr:col>41</xdr:col>
      <xdr:colOff>50800</xdr:colOff>
      <xdr:row>83</xdr:row>
      <xdr:rowOff>156211</xdr:rowOff>
    </xdr:to>
    <xdr:cxnSp macro="">
      <xdr:nvCxnSpPr>
        <xdr:cNvPr id="368" name="直線コネクタ 367"/>
        <xdr:cNvCxnSpPr/>
      </xdr:nvCxnSpPr>
      <xdr:spPr>
        <a:xfrm flipV="1">
          <a:off x="6972300" y="14381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151909</xdr:rowOff>
    </xdr:from>
    <xdr:ext cx="469744" cy="259045"/>
    <xdr:sp macro="" textlink="">
      <xdr:nvSpPr>
        <xdr:cNvPr id="373" name="n_1mainValue【公営住宅】&#10;一人当たり面積"/>
        <xdr:cNvSpPr txBox="1"/>
      </xdr:nvSpPr>
      <xdr:spPr>
        <a:xfrm>
          <a:off x="9391727"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45229</xdr:rowOff>
    </xdr:from>
    <xdr:ext cx="469744" cy="259045"/>
    <xdr:sp macro="" textlink="">
      <xdr:nvSpPr>
        <xdr:cNvPr id="374" name="n_2mainValue【公営住宅】&#10;一人当たり面積"/>
        <xdr:cNvSpPr txBox="1"/>
      </xdr:nvSpPr>
      <xdr:spPr>
        <a:xfrm>
          <a:off x="8515427" y="141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47514</xdr:rowOff>
    </xdr:from>
    <xdr:ext cx="469744" cy="259045"/>
    <xdr:sp macro="" textlink="">
      <xdr:nvSpPr>
        <xdr:cNvPr id="375" name="n_3mainValue【公営住宅】&#10;一人当たり面積"/>
        <xdr:cNvSpPr txBox="1"/>
      </xdr:nvSpPr>
      <xdr:spPr>
        <a:xfrm>
          <a:off x="76264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52088</xdr:rowOff>
    </xdr:from>
    <xdr:ext cx="469744" cy="259045"/>
    <xdr:sp macro="" textlink="">
      <xdr:nvSpPr>
        <xdr:cNvPr id="376" name="n_4mainValue【公営住宅】&#10;一人当たり面積"/>
        <xdr:cNvSpPr txBox="1"/>
      </xdr:nvSpPr>
      <xdr:spPr>
        <a:xfrm>
          <a:off x="6737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433" name="楕円 432"/>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434" name="【認定こども園・幼稚園・保育所】&#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435" name="楕円 434"/>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81915</xdr:rowOff>
    </xdr:to>
    <xdr:cxnSp macro="">
      <xdr:nvCxnSpPr>
        <xdr:cNvPr id="436" name="直線コネクタ 435"/>
        <xdr:cNvCxnSpPr/>
      </xdr:nvCxnSpPr>
      <xdr:spPr>
        <a:xfrm>
          <a:off x="15481300" y="67227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86360</xdr:rowOff>
    </xdr:from>
    <xdr:to>
      <xdr:col>76</xdr:col>
      <xdr:colOff>165100</xdr:colOff>
      <xdr:row>40</xdr:row>
      <xdr:rowOff>16510</xdr:rowOff>
    </xdr:to>
    <xdr:sp macro="" textlink="">
      <xdr:nvSpPr>
        <xdr:cNvPr id="437" name="楕円 436"/>
        <xdr:cNvSpPr/>
      </xdr:nvSpPr>
      <xdr:spPr>
        <a:xfrm>
          <a:off x="14541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39</xdr:row>
      <xdr:rowOff>137160</xdr:rowOff>
    </xdr:to>
    <xdr:cxnSp macro="">
      <xdr:nvCxnSpPr>
        <xdr:cNvPr id="438" name="直線コネクタ 437"/>
        <xdr:cNvCxnSpPr/>
      </xdr:nvCxnSpPr>
      <xdr:spPr>
        <a:xfrm flipV="1">
          <a:off x="14592300" y="67227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439" name="楕円 438"/>
        <xdr:cNvSpPr/>
      </xdr:nvSpPr>
      <xdr:spPr>
        <a:xfrm>
          <a:off x="1365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137160</xdr:rowOff>
    </xdr:to>
    <xdr:cxnSp macro="">
      <xdr:nvCxnSpPr>
        <xdr:cNvPr id="440" name="直線コネクタ 439"/>
        <xdr:cNvCxnSpPr/>
      </xdr:nvCxnSpPr>
      <xdr:spPr>
        <a:xfrm>
          <a:off x="13703300" y="674560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xdr:rowOff>
    </xdr:from>
    <xdr:to>
      <xdr:col>67</xdr:col>
      <xdr:colOff>101600</xdr:colOff>
      <xdr:row>38</xdr:row>
      <xdr:rowOff>106045</xdr:rowOff>
    </xdr:to>
    <xdr:sp macro="" textlink="">
      <xdr:nvSpPr>
        <xdr:cNvPr id="441" name="楕円 440"/>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55245</xdr:rowOff>
    </xdr:from>
    <xdr:to>
      <xdr:col>71</xdr:col>
      <xdr:colOff>177800</xdr:colOff>
      <xdr:row>39</xdr:row>
      <xdr:rowOff>59055</xdr:rowOff>
    </xdr:to>
    <xdr:cxnSp macro="">
      <xdr:nvCxnSpPr>
        <xdr:cNvPr id="442" name="直線コネクタ 441"/>
        <xdr:cNvCxnSpPr/>
      </xdr:nvCxnSpPr>
      <xdr:spPr>
        <a:xfrm>
          <a:off x="12814300" y="65703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447" name="n_1mainValue【認定こども園・幼稚園・保育所】&#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7637</xdr:rowOff>
    </xdr:from>
    <xdr:ext cx="405111" cy="259045"/>
    <xdr:sp macro="" textlink="">
      <xdr:nvSpPr>
        <xdr:cNvPr id="448" name="n_2mainValue【認定こども園・幼稚園・保育所】&#10;有形固定資産減価償却率"/>
        <xdr:cNvSpPr txBox="1"/>
      </xdr:nvSpPr>
      <xdr:spPr>
        <a:xfrm>
          <a:off x="14389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449" name="n_3mainValue【認定こども園・幼稚園・保育所】&#10;有形固定資産減価償却率"/>
        <xdr:cNvSpPr txBox="1"/>
      </xdr:nvSpPr>
      <xdr:spPr>
        <a:xfrm>
          <a:off x="13500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450" name="n_4mainValue【認定こども園・幼稚園・保育所】&#10;有形固定資産減価償却率"/>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44450</xdr:rowOff>
    </xdr:from>
    <xdr:to>
      <xdr:col>116</xdr:col>
      <xdr:colOff>114300</xdr:colOff>
      <xdr:row>40</xdr:row>
      <xdr:rowOff>146050</xdr:rowOff>
    </xdr:to>
    <xdr:sp macro="" textlink="">
      <xdr:nvSpPr>
        <xdr:cNvPr id="490" name="楕円 489"/>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22877</xdr:rowOff>
    </xdr:from>
    <xdr:ext cx="469744" cy="259045"/>
    <xdr:sp macro="" textlink="">
      <xdr:nvSpPr>
        <xdr:cNvPr id="491" name="【認定こども園・幼稚園・保育所】&#10;一人当たり面積該当値テキスト"/>
        <xdr:cNvSpPr txBox="1"/>
      </xdr:nvSpPr>
      <xdr:spPr>
        <a:xfrm>
          <a:off x="221996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92" name="楕円 491"/>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95250</xdr:rowOff>
    </xdr:to>
    <xdr:cxnSp macro="">
      <xdr:nvCxnSpPr>
        <xdr:cNvPr id="493" name="直線コネクタ 492"/>
        <xdr:cNvCxnSpPr/>
      </xdr:nvCxnSpPr>
      <xdr:spPr>
        <a:xfrm>
          <a:off x="21323300" y="695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4" name="楕円 493"/>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95250</xdr:rowOff>
    </xdr:to>
    <xdr:cxnSp macro="">
      <xdr:nvCxnSpPr>
        <xdr:cNvPr id="495" name="直線コネクタ 494"/>
        <xdr:cNvCxnSpPr/>
      </xdr:nvCxnSpPr>
      <xdr:spPr>
        <a:xfrm>
          <a:off x="20434300" y="694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496" name="楕円 495"/>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83820</xdr:rowOff>
    </xdr:to>
    <xdr:cxnSp macro="">
      <xdr:nvCxnSpPr>
        <xdr:cNvPr id="497" name="直線コネクタ 496"/>
        <xdr:cNvCxnSpPr/>
      </xdr:nvCxnSpPr>
      <xdr:spPr>
        <a:xfrm>
          <a:off x="19545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33020</xdr:rowOff>
    </xdr:from>
    <xdr:to>
      <xdr:col>98</xdr:col>
      <xdr:colOff>38100</xdr:colOff>
      <xdr:row>40</xdr:row>
      <xdr:rowOff>134620</xdr:rowOff>
    </xdr:to>
    <xdr:sp macro="" textlink="">
      <xdr:nvSpPr>
        <xdr:cNvPr id="498" name="楕円 497"/>
        <xdr:cNvSpPr/>
      </xdr:nvSpPr>
      <xdr:spPr>
        <a:xfrm>
          <a:off x="18605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40</xdr:row>
      <xdr:rowOff>83820</xdr:rowOff>
    </xdr:to>
    <xdr:cxnSp macro="">
      <xdr:nvCxnSpPr>
        <xdr:cNvPr id="499" name="直線コネクタ 498"/>
        <xdr:cNvCxnSpPr/>
      </xdr:nvCxnSpPr>
      <xdr:spPr>
        <a:xfrm>
          <a:off x="18656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504" name="n_1mainValue【認定こども園・幼稚園・保育所】&#10;一人当たり面積"/>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5"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506" name="n_3mainValue【認定こども園・幼稚園・保育所】&#10;一人当たり面積"/>
        <xdr:cNvSpPr txBox="1"/>
      </xdr:nvSpPr>
      <xdr:spPr>
        <a:xfrm>
          <a:off x="19310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125747</xdr:rowOff>
    </xdr:from>
    <xdr:ext cx="469744" cy="259045"/>
    <xdr:sp macro="" textlink="">
      <xdr:nvSpPr>
        <xdr:cNvPr id="507" name="n_4mainValue【認定こども園・幼稚園・保育所】&#10;一人当たり面積"/>
        <xdr:cNvSpPr txBox="1"/>
      </xdr:nvSpPr>
      <xdr:spPr>
        <a:xfrm>
          <a:off x="18421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46" name="楕円 545"/>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47"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48" name="楕円 547"/>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34290</xdr:rowOff>
    </xdr:to>
    <xdr:cxnSp macro="">
      <xdr:nvCxnSpPr>
        <xdr:cNvPr id="549" name="直線コネクタ 548"/>
        <xdr:cNvCxnSpPr/>
      </xdr:nvCxnSpPr>
      <xdr:spPr>
        <a:xfrm>
          <a:off x="15481300" y="10085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0" name="楕円 549"/>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59</xdr:row>
      <xdr:rowOff>148590</xdr:rowOff>
    </xdr:to>
    <xdr:cxnSp macro="">
      <xdr:nvCxnSpPr>
        <xdr:cNvPr id="551" name="直線コネクタ 550"/>
        <xdr:cNvCxnSpPr/>
      </xdr:nvCxnSpPr>
      <xdr:spPr>
        <a:xfrm flipV="1">
          <a:off x="14592300" y="100858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52" name="楕円 551"/>
        <xdr:cNvSpPr/>
      </xdr:nvSpPr>
      <xdr:spPr>
        <a:xfrm>
          <a:off x="1365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148590</xdr:rowOff>
    </xdr:to>
    <xdr:cxnSp macro="">
      <xdr:nvCxnSpPr>
        <xdr:cNvPr id="553" name="直線コネクタ 552"/>
        <xdr:cNvCxnSpPr/>
      </xdr:nvCxnSpPr>
      <xdr:spPr>
        <a:xfrm>
          <a:off x="13703300" y="101635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161798</xdr:rowOff>
    </xdr:from>
    <xdr:to>
      <xdr:col>67</xdr:col>
      <xdr:colOff>101600</xdr:colOff>
      <xdr:row>58</xdr:row>
      <xdr:rowOff>91948</xdr:rowOff>
    </xdr:to>
    <xdr:sp macro="" textlink="">
      <xdr:nvSpPr>
        <xdr:cNvPr id="554" name="楕円 553"/>
        <xdr:cNvSpPr/>
      </xdr:nvSpPr>
      <xdr:spPr>
        <a:xfrm>
          <a:off x="12763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41148</xdr:rowOff>
    </xdr:from>
    <xdr:to>
      <xdr:col>71</xdr:col>
      <xdr:colOff>177800</xdr:colOff>
      <xdr:row>59</xdr:row>
      <xdr:rowOff>48006</xdr:rowOff>
    </xdr:to>
    <xdr:cxnSp macro="">
      <xdr:nvCxnSpPr>
        <xdr:cNvPr id="555" name="直線コネクタ 554"/>
        <xdr:cNvCxnSpPr/>
      </xdr:nvCxnSpPr>
      <xdr:spPr>
        <a:xfrm>
          <a:off x="12814300" y="9985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60"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1"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115333</xdr:rowOff>
    </xdr:from>
    <xdr:ext cx="405111" cy="259045"/>
    <xdr:sp macro="" textlink="">
      <xdr:nvSpPr>
        <xdr:cNvPr id="562" name="n_3mainValue【学校施設】&#10;有形固定資産減価償却率"/>
        <xdr:cNvSpPr txBox="1"/>
      </xdr:nvSpPr>
      <xdr:spPr>
        <a:xfrm>
          <a:off x="13500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108475</xdr:rowOff>
    </xdr:from>
    <xdr:ext cx="405111" cy="259045"/>
    <xdr:sp macro="" textlink="">
      <xdr:nvSpPr>
        <xdr:cNvPr id="563" name="n_4mainValue【学校施設】&#10;有形固定資産減価償却率"/>
        <xdr:cNvSpPr txBox="1"/>
      </xdr:nvSpPr>
      <xdr:spPr>
        <a:xfrm>
          <a:off x="12611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xdr:rowOff>
    </xdr:from>
    <xdr:to>
      <xdr:col>116</xdr:col>
      <xdr:colOff>114300</xdr:colOff>
      <xdr:row>60</xdr:row>
      <xdr:rowOff>115570</xdr:rowOff>
    </xdr:to>
    <xdr:sp macro="" textlink="">
      <xdr:nvSpPr>
        <xdr:cNvPr id="604" name="楕円 603"/>
        <xdr:cNvSpPr/>
      </xdr:nvSpPr>
      <xdr:spPr>
        <a:xfrm>
          <a:off x="22110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36847</xdr:rowOff>
    </xdr:from>
    <xdr:ext cx="469744" cy="259045"/>
    <xdr:sp macro="" textlink="">
      <xdr:nvSpPr>
        <xdr:cNvPr id="605" name="【学校施設】&#10;一人当たり面積該当値テキスト"/>
        <xdr:cNvSpPr txBox="1"/>
      </xdr:nvSpPr>
      <xdr:spPr>
        <a:xfrm>
          <a:off x="22199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06" name="楕円 605"/>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64770</xdr:rowOff>
    </xdr:from>
    <xdr:to>
      <xdr:col>116</xdr:col>
      <xdr:colOff>63500</xdr:colOff>
      <xdr:row>60</xdr:row>
      <xdr:rowOff>76200</xdr:rowOff>
    </xdr:to>
    <xdr:cxnSp macro="">
      <xdr:nvCxnSpPr>
        <xdr:cNvPr id="607" name="直線コネクタ 606"/>
        <xdr:cNvCxnSpPr/>
      </xdr:nvCxnSpPr>
      <xdr:spPr>
        <a:xfrm flipV="1">
          <a:off x="21323300" y="10351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30734</xdr:rowOff>
    </xdr:from>
    <xdr:to>
      <xdr:col>107</xdr:col>
      <xdr:colOff>101600</xdr:colOff>
      <xdr:row>60</xdr:row>
      <xdr:rowOff>132334</xdr:rowOff>
    </xdr:to>
    <xdr:sp macro="" textlink="">
      <xdr:nvSpPr>
        <xdr:cNvPr id="608" name="楕円 607"/>
        <xdr:cNvSpPr/>
      </xdr:nvSpPr>
      <xdr:spPr>
        <a:xfrm>
          <a:off x="20383500" y="103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81534</xdr:rowOff>
    </xdr:to>
    <xdr:cxnSp macro="">
      <xdr:nvCxnSpPr>
        <xdr:cNvPr id="609" name="直線コネクタ 608"/>
        <xdr:cNvCxnSpPr/>
      </xdr:nvCxnSpPr>
      <xdr:spPr>
        <a:xfrm flipV="1">
          <a:off x="20434300" y="1036320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26162</xdr:rowOff>
    </xdr:from>
    <xdr:to>
      <xdr:col>102</xdr:col>
      <xdr:colOff>165100</xdr:colOff>
      <xdr:row>60</xdr:row>
      <xdr:rowOff>127762</xdr:rowOff>
    </xdr:to>
    <xdr:sp macro="" textlink="">
      <xdr:nvSpPr>
        <xdr:cNvPr id="610" name="楕円 609"/>
        <xdr:cNvSpPr/>
      </xdr:nvSpPr>
      <xdr:spPr>
        <a:xfrm>
          <a:off x="19494500" y="10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76962</xdr:rowOff>
    </xdr:from>
    <xdr:to>
      <xdr:col>107</xdr:col>
      <xdr:colOff>50800</xdr:colOff>
      <xdr:row>60</xdr:row>
      <xdr:rowOff>81534</xdr:rowOff>
    </xdr:to>
    <xdr:cxnSp macro="">
      <xdr:nvCxnSpPr>
        <xdr:cNvPr id="611" name="直線コネクタ 610"/>
        <xdr:cNvCxnSpPr/>
      </xdr:nvCxnSpPr>
      <xdr:spPr>
        <a:xfrm>
          <a:off x="19545300" y="103639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55880</xdr:rowOff>
    </xdr:from>
    <xdr:to>
      <xdr:col>98</xdr:col>
      <xdr:colOff>38100</xdr:colOff>
      <xdr:row>60</xdr:row>
      <xdr:rowOff>157480</xdr:rowOff>
    </xdr:to>
    <xdr:sp macro="" textlink="">
      <xdr:nvSpPr>
        <xdr:cNvPr id="612" name="楕円 611"/>
        <xdr:cNvSpPr/>
      </xdr:nvSpPr>
      <xdr:spPr>
        <a:xfrm>
          <a:off x="18605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76962</xdr:rowOff>
    </xdr:from>
    <xdr:to>
      <xdr:col>102</xdr:col>
      <xdr:colOff>114300</xdr:colOff>
      <xdr:row>60</xdr:row>
      <xdr:rowOff>106680</xdr:rowOff>
    </xdr:to>
    <xdr:cxnSp macro="">
      <xdr:nvCxnSpPr>
        <xdr:cNvPr id="613" name="直線コネクタ 612"/>
        <xdr:cNvCxnSpPr/>
      </xdr:nvCxnSpPr>
      <xdr:spPr>
        <a:xfrm flipV="1">
          <a:off x="18656300" y="103639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618" name="n_1mainValue【学校施設】&#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148861</xdr:rowOff>
    </xdr:from>
    <xdr:ext cx="469744" cy="259045"/>
    <xdr:sp macro="" textlink="">
      <xdr:nvSpPr>
        <xdr:cNvPr id="619" name="n_2mainValue【学校施設】&#10;一人当たり面積"/>
        <xdr:cNvSpPr txBox="1"/>
      </xdr:nvSpPr>
      <xdr:spPr>
        <a:xfrm>
          <a:off x="2019942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144289</xdr:rowOff>
    </xdr:from>
    <xdr:ext cx="469744" cy="259045"/>
    <xdr:sp macro="" textlink="">
      <xdr:nvSpPr>
        <xdr:cNvPr id="620" name="n_3mainValue【学校施設】&#10;一人当たり面積"/>
        <xdr:cNvSpPr txBox="1"/>
      </xdr:nvSpPr>
      <xdr:spPr>
        <a:xfrm>
          <a:off x="193104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2557</xdr:rowOff>
    </xdr:from>
    <xdr:ext cx="469744" cy="259045"/>
    <xdr:sp macro="" textlink="">
      <xdr:nvSpPr>
        <xdr:cNvPr id="621" name="n_4mainValue【学校施設】&#10;一人当たり面積"/>
        <xdr:cNvSpPr txBox="1"/>
      </xdr:nvSpPr>
      <xdr:spPr>
        <a:xfrm>
          <a:off x="18421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9" name="楕円 718"/>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0"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1" name="楕円 720"/>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22" name="直線コネクタ 721"/>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133350</xdr:rowOff>
    </xdr:to>
    <xdr:cxnSp macro="">
      <xdr:nvCxnSpPr>
        <xdr:cNvPr id="724" name="直線コネクタ 723"/>
        <xdr:cNvCxnSpPr/>
      </xdr:nvCxnSpPr>
      <xdr:spPr>
        <a:xfrm flipV="1">
          <a:off x="20434300" y="14649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7" name="楕円 7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86</xdr:row>
      <xdr:rowOff>0</xdr:rowOff>
    </xdr:to>
    <xdr:cxnSp macro="">
      <xdr:nvCxnSpPr>
        <xdr:cNvPr id="728" name="直線コネクタ 727"/>
        <xdr:cNvCxnSpPr/>
      </xdr:nvCxnSpPr>
      <xdr:spPr>
        <a:xfrm flipV="1">
          <a:off x="18656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3"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778" name="楕円 777"/>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779" name="【公民館】&#10;有形固定資産減価償却率該当値テキスト"/>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780" name="楕円 779"/>
        <xdr:cNvSpPr/>
      </xdr:nvSpPr>
      <xdr:spPr>
        <a:xfrm>
          <a:off x="1543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72934</xdr:rowOff>
    </xdr:from>
    <xdr:to>
      <xdr:col>85</xdr:col>
      <xdr:colOff>127000</xdr:colOff>
      <xdr:row>105</xdr:row>
      <xdr:rowOff>61505</xdr:rowOff>
    </xdr:to>
    <xdr:cxnSp macro="">
      <xdr:nvCxnSpPr>
        <xdr:cNvPr id="781" name="直線コネクタ 780"/>
        <xdr:cNvCxnSpPr/>
      </xdr:nvCxnSpPr>
      <xdr:spPr>
        <a:xfrm flipV="1">
          <a:off x="15481300" y="17903734"/>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82" name="楕円 781"/>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61505</xdr:rowOff>
    </xdr:to>
    <xdr:cxnSp macro="">
      <xdr:nvCxnSpPr>
        <xdr:cNvPr id="783" name="直線コネクタ 782"/>
        <xdr:cNvCxnSpPr/>
      </xdr:nvCxnSpPr>
      <xdr:spPr>
        <a:xfrm>
          <a:off x="14592300" y="180229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98879</xdr:rowOff>
    </xdr:from>
    <xdr:to>
      <xdr:col>72</xdr:col>
      <xdr:colOff>38100</xdr:colOff>
      <xdr:row>105</xdr:row>
      <xdr:rowOff>29029</xdr:rowOff>
    </xdr:to>
    <xdr:sp macro="" textlink="">
      <xdr:nvSpPr>
        <xdr:cNvPr id="784" name="楕円 783"/>
        <xdr:cNvSpPr/>
      </xdr:nvSpPr>
      <xdr:spPr>
        <a:xfrm>
          <a:off x="13652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20682</xdr:rowOff>
    </xdr:to>
    <xdr:cxnSp macro="">
      <xdr:nvCxnSpPr>
        <xdr:cNvPr id="785" name="直線コネクタ 784"/>
        <xdr:cNvCxnSpPr/>
      </xdr:nvCxnSpPr>
      <xdr:spPr>
        <a:xfrm>
          <a:off x="13703300" y="179804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53158</xdr:rowOff>
    </xdr:from>
    <xdr:to>
      <xdr:col>67</xdr:col>
      <xdr:colOff>101600</xdr:colOff>
      <xdr:row>104</xdr:row>
      <xdr:rowOff>154758</xdr:rowOff>
    </xdr:to>
    <xdr:sp macro="" textlink="">
      <xdr:nvSpPr>
        <xdr:cNvPr id="786" name="楕円 785"/>
        <xdr:cNvSpPr/>
      </xdr:nvSpPr>
      <xdr:spPr>
        <a:xfrm>
          <a:off x="1276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103958</xdr:rowOff>
    </xdr:from>
    <xdr:to>
      <xdr:col>71</xdr:col>
      <xdr:colOff>177800</xdr:colOff>
      <xdr:row>104</xdr:row>
      <xdr:rowOff>149679</xdr:rowOff>
    </xdr:to>
    <xdr:cxnSp macro="">
      <xdr:nvCxnSpPr>
        <xdr:cNvPr id="787" name="直線コネクタ 786"/>
        <xdr:cNvCxnSpPr/>
      </xdr:nvCxnSpPr>
      <xdr:spPr>
        <a:xfrm>
          <a:off x="12814300" y="1793475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128832</xdr:rowOff>
    </xdr:from>
    <xdr:ext cx="405111" cy="259045"/>
    <xdr:sp macro="" textlink="">
      <xdr:nvSpPr>
        <xdr:cNvPr id="792" name="n_1mainValue【公民館】&#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88009</xdr:rowOff>
    </xdr:from>
    <xdr:ext cx="405111" cy="259045"/>
    <xdr:sp macro="" textlink="">
      <xdr:nvSpPr>
        <xdr:cNvPr id="793" name="n_2mainValue【公民館】&#10;有形固定資産減価償却率"/>
        <xdr:cNvSpPr txBox="1"/>
      </xdr:nvSpPr>
      <xdr:spPr>
        <a:xfrm>
          <a:off x="14389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45556</xdr:rowOff>
    </xdr:from>
    <xdr:ext cx="405111" cy="259045"/>
    <xdr:sp macro="" textlink="">
      <xdr:nvSpPr>
        <xdr:cNvPr id="794" name="n_3mainValue【公民館】&#10;有形固定資産減価償却率"/>
        <xdr:cNvSpPr txBox="1"/>
      </xdr:nvSpPr>
      <xdr:spPr>
        <a:xfrm>
          <a:off x="13500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171285</xdr:rowOff>
    </xdr:from>
    <xdr:ext cx="405111" cy="259045"/>
    <xdr:sp macro="" textlink="">
      <xdr:nvSpPr>
        <xdr:cNvPr id="795" name="n_4mainValue【公民館】&#10;有形固定資産減価償却率"/>
        <xdr:cNvSpPr txBox="1"/>
      </xdr:nvSpPr>
      <xdr:spPr>
        <a:xfrm>
          <a:off x="12611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833" name="楕円 832"/>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17542</xdr:rowOff>
    </xdr:from>
    <xdr:ext cx="469744" cy="259045"/>
    <xdr:sp macro="" textlink="">
      <xdr:nvSpPr>
        <xdr:cNvPr id="834" name="【公民館】&#10;一人当たり面積該当値テキスト"/>
        <xdr:cNvSpPr txBox="1"/>
      </xdr:nvSpPr>
      <xdr:spPr>
        <a:xfrm>
          <a:off x="22199600"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5" name="楕円 834"/>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836" name="直線コネクタ 835"/>
        <xdr:cNvCxnSpPr/>
      </xdr:nvCxnSpPr>
      <xdr:spPr>
        <a:xfrm>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37" name="楕円 836"/>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38" name="直線コネクタ 837"/>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39" name="楕円 838"/>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89915</xdr:rowOff>
    </xdr:to>
    <xdr:cxnSp macro="">
      <xdr:nvCxnSpPr>
        <xdr:cNvPr id="840" name="直線コネクタ 839"/>
        <xdr:cNvCxnSpPr/>
      </xdr:nvCxnSpPr>
      <xdr:spPr>
        <a:xfrm flipV="1">
          <a:off x="19545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29972</xdr:rowOff>
    </xdr:from>
    <xdr:to>
      <xdr:col>98</xdr:col>
      <xdr:colOff>38100</xdr:colOff>
      <xdr:row>107</xdr:row>
      <xdr:rowOff>131572</xdr:rowOff>
    </xdr:to>
    <xdr:sp macro="" textlink="">
      <xdr:nvSpPr>
        <xdr:cNvPr id="841" name="楕円 840"/>
        <xdr:cNvSpPr/>
      </xdr:nvSpPr>
      <xdr:spPr>
        <a:xfrm>
          <a:off x="18605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89915</xdr:rowOff>
    </xdr:to>
    <xdr:cxnSp macro="">
      <xdr:nvCxnSpPr>
        <xdr:cNvPr id="842" name="直線コネクタ 841"/>
        <xdr:cNvCxnSpPr/>
      </xdr:nvCxnSpPr>
      <xdr:spPr>
        <a:xfrm>
          <a:off x="18656300" y="184259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7"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48"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849" name="n_3main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122699</xdr:rowOff>
    </xdr:from>
    <xdr:ext cx="469744" cy="259045"/>
    <xdr:sp macro="" textlink="">
      <xdr:nvSpPr>
        <xdr:cNvPr id="850" name="n_4mainValue【公民館】&#10;一人当たり面積"/>
        <xdr:cNvSpPr txBox="1"/>
      </xdr:nvSpPr>
      <xdr:spPr>
        <a:xfrm>
          <a:off x="18421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有形固定資産減価償却率において、類似団体と比較し高い水準であるのが、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認定こども園・幼稚園・保育所、橋りょう・トンネル及び児童館である。特に児童館では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％に達しては</a:t>
          </a:r>
          <a:r>
            <a:rPr kumimoji="1" lang="ja-JP" altLang="en-US" sz="1300">
              <a:latin typeface="ＭＳ Ｐゴシック" panose="020B0600070205080204" pitchFamily="50" charset="-128"/>
              <a:ea typeface="ＭＳ Ｐゴシック" panose="020B0600070205080204" pitchFamily="50" charset="-128"/>
            </a:rPr>
            <a:t>いるが、現在、３園ある児童館のうち２園は閉園している状況である。また、児童施設全般において、施設の長寿命化を推進する必要がある。なお、栃木県平均と比較し、学校施設等は低い水準であるが、児童・生徒の減少も見込まれるため、今後も計画的に学校の更新並びに統廃合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6" name="楕円 75"/>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125185</xdr:rowOff>
    </xdr:to>
    <xdr:cxnSp macro="">
      <xdr:nvCxnSpPr>
        <xdr:cNvPr id="77" name="直線コネクタ 76"/>
        <xdr:cNvCxnSpPr/>
      </xdr:nvCxnSpPr>
      <xdr:spPr>
        <a:xfrm>
          <a:off x="3797300" y="66059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90896</xdr:rowOff>
    </xdr:to>
    <xdr:cxnSp macro="">
      <xdr:nvCxnSpPr>
        <xdr:cNvPr id="79" name="直線コネクタ 78"/>
        <xdr:cNvCxnSpPr/>
      </xdr:nvCxnSpPr>
      <xdr:spPr>
        <a:xfrm>
          <a:off x="2908300" y="659619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81099</xdr:rowOff>
    </xdr:to>
    <xdr:cxnSp macro="">
      <xdr:nvCxnSpPr>
        <xdr:cNvPr id="81" name="直線コネクタ 80"/>
        <xdr:cNvCxnSpPr/>
      </xdr:nvCxnSpPr>
      <xdr:spPr>
        <a:xfrm>
          <a:off x="2019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48441</xdr:rowOff>
    </xdr:to>
    <xdr:cxnSp macro="">
      <xdr:nvCxnSpPr>
        <xdr:cNvPr id="83" name="直線コネクタ 82"/>
        <xdr:cNvCxnSpPr/>
      </xdr:nvCxnSpPr>
      <xdr:spPr>
        <a:xfrm>
          <a:off x="1130300" y="650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132823</xdr:rowOff>
    </xdr:from>
    <xdr:ext cx="405111" cy="259045"/>
    <xdr:sp macro="" textlink="">
      <xdr:nvSpPr>
        <xdr:cNvPr id="88" name="n_1mainValue【図書館】&#10;有形固定資産減価償却率"/>
        <xdr:cNvSpPr txBox="1"/>
      </xdr:nvSpPr>
      <xdr:spPr>
        <a:xfrm>
          <a:off x="3582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90368</xdr:rowOff>
    </xdr:from>
    <xdr:ext cx="405111" cy="259045"/>
    <xdr:sp macro="" textlink="">
      <xdr:nvSpPr>
        <xdr:cNvPr id="90" name="n_3mainValue【図書館】&#10;有形固定資産減価償却率"/>
        <xdr:cNvSpPr txBox="1"/>
      </xdr:nvSpPr>
      <xdr:spPr>
        <a:xfrm>
          <a:off x="1816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xdr:cNvSpPr txBox="1"/>
      </xdr:nvSpPr>
      <xdr:spPr>
        <a:xfrm>
          <a:off x="927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31" name="楕円 130"/>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32"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34" name="直線コネクタ 133"/>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63500</xdr:rowOff>
    </xdr:to>
    <xdr:cxnSp macro="">
      <xdr:nvCxnSpPr>
        <xdr:cNvPr id="136" name="直線コネクタ 135"/>
        <xdr:cNvCxnSpPr/>
      </xdr:nvCxnSpPr>
      <xdr:spPr>
        <a:xfrm>
          <a:off x="8750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8" name="直線コネクタ 137"/>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体育館・プー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2" name="楕円 191"/>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111034</xdr:rowOff>
    </xdr:to>
    <xdr:cxnSp macro="">
      <xdr:nvCxnSpPr>
        <xdr:cNvPr id="193" name="直線コネクタ 192"/>
        <xdr:cNvCxnSpPr/>
      </xdr:nvCxnSpPr>
      <xdr:spPr>
        <a:xfrm>
          <a:off x="3797300" y="105400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4" name="楕円 193"/>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81643</xdr:rowOff>
    </xdr:to>
    <xdr:cxnSp macro="">
      <xdr:nvCxnSpPr>
        <xdr:cNvPr id="195" name="直線コネクタ 194"/>
        <xdr:cNvCxnSpPr/>
      </xdr:nvCxnSpPr>
      <xdr:spPr>
        <a:xfrm>
          <a:off x="2908300" y="105384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6" name="楕円 195"/>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80010</xdr:rowOff>
    </xdr:to>
    <xdr:cxnSp macro="">
      <xdr:nvCxnSpPr>
        <xdr:cNvPr id="197" name="直線コネクタ 196"/>
        <xdr:cNvCxnSpPr/>
      </xdr:nvCxnSpPr>
      <xdr:spPr>
        <a:xfrm>
          <a:off x="2019300" y="105025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8" name="楕円 197"/>
        <xdr:cNvSpPr/>
      </xdr:nvSpPr>
      <xdr:spPr>
        <a:xfrm>
          <a:off x="1079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61</xdr:row>
      <xdr:rowOff>44087</xdr:rowOff>
    </xdr:to>
    <xdr:cxnSp macro="">
      <xdr:nvCxnSpPr>
        <xdr:cNvPr id="199" name="直線コネクタ 198"/>
        <xdr:cNvCxnSpPr/>
      </xdr:nvCxnSpPr>
      <xdr:spPr>
        <a:xfrm>
          <a:off x="1130300" y="1038660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4" name="n_1mainValue【体育館・プー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5"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6" name="n_3main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7" name="n_4mainValue【体育館・プー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19685</xdr:rowOff>
    </xdr:from>
    <xdr:to>
      <xdr:col>55</xdr:col>
      <xdr:colOff>50800</xdr:colOff>
      <xdr:row>62</xdr:row>
      <xdr:rowOff>121285</xdr:rowOff>
    </xdr:to>
    <xdr:sp macro="" textlink="">
      <xdr:nvSpPr>
        <xdr:cNvPr id="247" name="楕円 246"/>
        <xdr:cNvSpPr/>
      </xdr:nvSpPr>
      <xdr:spPr>
        <a:xfrm>
          <a:off x="10426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169562</xdr:rowOff>
    </xdr:from>
    <xdr:ext cx="469744" cy="259045"/>
    <xdr:sp macro="" textlink="">
      <xdr:nvSpPr>
        <xdr:cNvPr id="248" name="【体育館・プール】&#10;一人当たり面積該当値テキスト"/>
        <xdr:cNvSpPr txBox="1"/>
      </xdr:nvSpPr>
      <xdr:spPr>
        <a:xfrm>
          <a:off x="10515600"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9" name="楕円 248"/>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70485</xdr:rowOff>
    </xdr:from>
    <xdr:to>
      <xdr:col>55</xdr:col>
      <xdr:colOff>0</xdr:colOff>
      <xdr:row>62</xdr:row>
      <xdr:rowOff>72390</xdr:rowOff>
    </xdr:to>
    <xdr:cxnSp macro="">
      <xdr:nvCxnSpPr>
        <xdr:cNvPr id="250" name="直線コネクタ 249"/>
        <xdr:cNvCxnSpPr/>
      </xdr:nvCxnSpPr>
      <xdr:spPr>
        <a:xfrm flipV="1">
          <a:off x="9639300" y="107003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51" name="楕円 250"/>
        <xdr:cNvSpPr/>
      </xdr:nvSpPr>
      <xdr:spPr>
        <a:xfrm>
          <a:off x="869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62865</xdr:rowOff>
    </xdr:from>
    <xdr:to>
      <xdr:col>50</xdr:col>
      <xdr:colOff>114300</xdr:colOff>
      <xdr:row>62</xdr:row>
      <xdr:rowOff>72390</xdr:rowOff>
    </xdr:to>
    <xdr:cxnSp macro="">
      <xdr:nvCxnSpPr>
        <xdr:cNvPr id="252" name="直線コネクタ 251"/>
        <xdr:cNvCxnSpPr/>
      </xdr:nvCxnSpPr>
      <xdr:spPr>
        <a:xfrm>
          <a:off x="8750300" y="106927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3" name="楕円 252"/>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62865</xdr:rowOff>
    </xdr:from>
    <xdr:to>
      <xdr:col>45</xdr:col>
      <xdr:colOff>177800</xdr:colOff>
      <xdr:row>62</xdr:row>
      <xdr:rowOff>64770</xdr:rowOff>
    </xdr:to>
    <xdr:cxnSp macro="">
      <xdr:nvCxnSpPr>
        <xdr:cNvPr id="254" name="直線コネクタ 253"/>
        <xdr:cNvCxnSpPr/>
      </xdr:nvCxnSpPr>
      <xdr:spPr>
        <a:xfrm flipV="1">
          <a:off x="7861300" y="10692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255" name="楕円 254"/>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64770</xdr:rowOff>
    </xdr:to>
    <xdr:cxnSp macro="">
      <xdr:nvCxnSpPr>
        <xdr:cNvPr id="256" name="直線コネクタ 255"/>
        <xdr:cNvCxnSpPr/>
      </xdr:nvCxnSpPr>
      <xdr:spPr>
        <a:xfrm>
          <a:off x="6972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139717</xdr:rowOff>
    </xdr:from>
    <xdr:ext cx="469744" cy="259045"/>
    <xdr:sp macro="" textlink="">
      <xdr:nvSpPr>
        <xdr:cNvPr id="261" name="n_1mainValue【体育館・プール】&#10;一人当たり面積"/>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62" name="n_2main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263" name="n_3mainValue【体育館・プール】&#10;一人当たり面積"/>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57167</xdr:rowOff>
    </xdr:from>
    <xdr:ext cx="469744" cy="259045"/>
    <xdr:sp macro="" textlink="">
      <xdr:nvSpPr>
        <xdr:cNvPr id="264" name="n_4mainValue【体育館・プール】&#10;一人当たり面積"/>
        <xdr:cNvSpPr txBox="1"/>
      </xdr:nvSpPr>
      <xdr:spPr>
        <a:xfrm>
          <a:off x="6737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305" name="楕円 304"/>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306" name="【福祉施設】&#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7" name="楕円 306"/>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140970</xdr:rowOff>
    </xdr:to>
    <xdr:cxnSp macro="">
      <xdr:nvCxnSpPr>
        <xdr:cNvPr id="308" name="直線コネクタ 307"/>
        <xdr:cNvCxnSpPr/>
      </xdr:nvCxnSpPr>
      <xdr:spPr>
        <a:xfrm>
          <a:off x="3797300" y="13822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309" name="楕円 308"/>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80</xdr:row>
      <xdr:rowOff>106680</xdr:rowOff>
    </xdr:to>
    <xdr:cxnSp macro="">
      <xdr:nvCxnSpPr>
        <xdr:cNvPr id="310" name="直線コネクタ 309"/>
        <xdr:cNvCxnSpPr/>
      </xdr:nvCxnSpPr>
      <xdr:spPr>
        <a:xfrm>
          <a:off x="2908300" y="135255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44450</xdr:rowOff>
    </xdr:from>
    <xdr:to>
      <xdr:col>10</xdr:col>
      <xdr:colOff>165100</xdr:colOff>
      <xdr:row>78</xdr:row>
      <xdr:rowOff>146050</xdr:rowOff>
    </xdr:to>
    <xdr:sp macro="" textlink="">
      <xdr:nvSpPr>
        <xdr:cNvPr id="311" name="楕円 310"/>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95250</xdr:rowOff>
    </xdr:from>
    <xdr:to>
      <xdr:col>15</xdr:col>
      <xdr:colOff>50800</xdr:colOff>
      <xdr:row>78</xdr:row>
      <xdr:rowOff>152400</xdr:rowOff>
    </xdr:to>
    <xdr:cxnSp macro="">
      <xdr:nvCxnSpPr>
        <xdr:cNvPr id="312" name="直線コネクタ 311"/>
        <xdr:cNvCxnSpPr/>
      </xdr:nvCxnSpPr>
      <xdr:spPr>
        <a:xfrm>
          <a:off x="2019300" y="13468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313" name="楕円 312"/>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95250</xdr:rowOff>
    </xdr:from>
    <xdr:to>
      <xdr:col>10</xdr:col>
      <xdr:colOff>114300</xdr:colOff>
      <xdr:row>80</xdr:row>
      <xdr:rowOff>135255</xdr:rowOff>
    </xdr:to>
    <xdr:cxnSp macro="">
      <xdr:nvCxnSpPr>
        <xdr:cNvPr id="314" name="直線コネクタ 313"/>
        <xdr:cNvCxnSpPr/>
      </xdr:nvCxnSpPr>
      <xdr:spPr>
        <a:xfrm flipV="1">
          <a:off x="1130300" y="134683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9" name="n_1main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320" name="n_2mainValue【福祉施設】&#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162577</xdr:rowOff>
    </xdr:from>
    <xdr:ext cx="405111" cy="259045"/>
    <xdr:sp macro="" textlink="">
      <xdr:nvSpPr>
        <xdr:cNvPr id="321" name="n_3mainValue【福祉施設】&#10;有形固定資産減価償却率"/>
        <xdr:cNvSpPr txBox="1"/>
      </xdr:nvSpPr>
      <xdr:spPr>
        <a:xfrm>
          <a:off x="1816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31132</xdr:rowOff>
    </xdr:from>
    <xdr:ext cx="405111" cy="259045"/>
    <xdr:sp macro="" textlink="">
      <xdr:nvSpPr>
        <xdr:cNvPr id="322" name="n_4mainValue【福祉施設】&#10;有形固定資産減価償却率"/>
        <xdr:cNvSpPr txBox="1"/>
      </xdr:nvSpPr>
      <xdr:spPr>
        <a:xfrm>
          <a:off x="927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0" name="楕円 359"/>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1"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62" name="楕円 361"/>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120396</xdr:rowOff>
    </xdr:to>
    <xdr:cxnSp macro="">
      <xdr:nvCxnSpPr>
        <xdr:cNvPr id="363" name="直線コネクタ 362"/>
        <xdr:cNvCxnSpPr/>
      </xdr:nvCxnSpPr>
      <xdr:spPr>
        <a:xfrm>
          <a:off x="9639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4" name="楕円 363"/>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85</xdr:row>
      <xdr:rowOff>44958</xdr:rowOff>
    </xdr:to>
    <xdr:cxnSp macro="">
      <xdr:nvCxnSpPr>
        <xdr:cNvPr id="365" name="直線コネクタ 364"/>
        <xdr:cNvCxnSpPr/>
      </xdr:nvCxnSpPr>
      <xdr:spPr>
        <a:xfrm flipV="1">
          <a:off x="8750300" y="14522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66" name="楕円 365"/>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44958</xdr:rowOff>
    </xdr:to>
    <xdr:cxnSp macro="">
      <xdr:nvCxnSpPr>
        <xdr:cNvPr id="367" name="直線コネクタ 366"/>
        <xdr:cNvCxnSpPr/>
      </xdr:nvCxnSpPr>
      <xdr:spPr>
        <a:xfrm>
          <a:off x="7861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68" name="楕円 367"/>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85</xdr:row>
      <xdr:rowOff>44958</xdr:rowOff>
    </xdr:to>
    <xdr:cxnSp macro="">
      <xdr:nvCxnSpPr>
        <xdr:cNvPr id="369" name="直線コネクタ 368"/>
        <xdr:cNvCxnSpPr/>
      </xdr:nvCxnSpPr>
      <xdr:spPr>
        <a:xfrm>
          <a:off x="6972300" y="14558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4" name="n_1mainValue【福祉施設】&#10;一人当たり面積"/>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5" name="n_2mainValue【福祉施設】&#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86885</xdr:rowOff>
    </xdr:from>
    <xdr:ext cx="469744" cy="259045"/>
    <xdr:sp macro="" textlink="">
      <xdr:nvSpPr>
        <xdr:cNvPr id="376" name="n_3mainValue【福祉施設】&#10;一人当たり面積"/>
        <xdr:cNvSpPr txBox="1"/>
      </xdr:nvSpPr>
      <xdr:spPr>
        <a:xfrm>
          <a:off x="7626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27449</xdr:rowOff>
    </xdr:from>
    <xdr:ext cx="469744" cy="259045"/>
    <xdr:sp macro="" textlink="">
      <xdr:nvSpPr>
        <xdr:cNvPr id="377" name="n_4mainValue【福祉施設】&#10;一人当たり面積"/>
        <xdr:cNvSpPr txBox="1"/>
      </xdr:nvSpPr>
      <xdr:spPr>
        <a:xfrm>
          <a:off x="6737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418" name="楕円 417"/>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85741</xdr:rowOff>
    </xdr:from>
    <xdr:ext cx="405111" cy="259045"/>
    <xdr:sp macro="" textlink="">
      <xdr:nvSpPr>
        <xdr:cNvPr id="419" name="【市民会館】&#10;有形固定資産減価償却率該当値テキスト"/>
        <xdr:cNvSpPr txBox="1"/>
      </xdr:nvSpPr>
      <xdr:spPr>
        <a:xfrm>
          <a:off x="4673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46355</xdr:rowOff>
    </xdr:from>
    <xdr:to>
      <xdr:col>20</xdr:col>
      <xdr:colOff>38100</xdr:colOff>
      <xdr:row>104</xdr:row>
      <xdr:rowOff>147955</xdr:rowOff>
    </xdr:to>
    <xdr:sp macro="" textlink="">
      <xdr:nvSpPr>
        <xdr:cNvPr id="420" name="楕円 419"/>
        <xdr:cNvSpPr/>
      </xdr:nvSpPr>
      <xdr:spPr>
        <a:xfrm>
          <a:off x="3746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97155</xdr:rowOff>
    </xdr:from>
    <xdr:to>
      <xdr:col>24</xdr:col>
      <xdr:colOff>63500</xdr:colOff>
      <xdr:row>104</xdr:row>
      <xdr:rowOff>158114</xdr:rowOff>
    </xdr:to>
    <xdr:cxnSp macro="">
      <xdr:nvCxnSpPr>
        <xdr:cNvPr id="421" name="直線コネクタ 420"/>
        <xdr:cNvCxnSpPr/>
      </xdr:nvCxnSpPr>
      <xdr:spPr>
        <a:xfrm>
          <a:off x="3797300" y="179279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422" name="楕円 421"/>
        <xdr:cNvSpPr/>
      </xdr:nvSpPr>
      <xdr:spPr>
        <a:xfrm>
          <a:off x="2857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97155</xdr:rowOff>
    </xdr:from>
    <xdr:to>
      <xdr:col>19</xdr:col>
      <xdr:colOff>177800</xdr:colOff>
      <xdr:row>104</xdr:row>
      <xdr:rowOff>142875</xdr:rowOff>
    </xdr:to>
    <xdr:cxnSp macro="">
      <xdr:nvCxnSpPr>
        <xdr:cNvPr id="423" name="直線コネクタ 422"/>
        <xdr:cNvCxnSpPr/>
      </xdr:nvCxnSpPr>
      <xdr:spPr>
        <a:xfrm flipV="1">
          <a:off x="2908300" y="179279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424" name="楕円 423"/>
        <xdr:cNvSpPr/>
      </xdr:nvSpPr>
      <xdr:spPr>
        <a:xfrm>
          <a:off x="1968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36195</xdr:rowOff>
    </xdr:from>
    <xdr:to>
      <xdr:col>15</xdr:col>
      <xdr:colOff>50800</xdr:colOff>
      <xdr:row>104</xdr:row>
      <xdr:rowOff>142875</xdr:rowOff>
    </xdr:to>
    <xdr:cxnSp macro="">
      <xdr:nvCxnSpPr>
        <xdr:cNvPr id="425" name="直線コネクタ 424"/>
        <xdr:cNvCxnSpPr/>
      </xdr:nvCxnSpPr>
      <xdr:spPr>
        <a:xfrm>
          <a:off x="2019300" y="1786699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101600</xdr:rowOff>
    </xdr:from>
    <xdr:to>
      <xdr:col>6</xdr:col>
      <xdr:colOff>38100</xdr:colOff>
      <xdr:row>104</xdr:row>
      <xdr:rowOff>31750</xdr:rowOff>
    </xdr:to>
    <xdr:sp macro="" textlink="">
      <xdr:nvSpPr>
        <xdr:cNvPr id="426" name="楕円 425"/>
        <xdr:cNvSpPr/>
      </xdr:nvSpPr>
      <xdr:spPr>
        <a:xfrm>
          <a:off x="1079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152400</xdr:rowOff>
    </xdr:from>
    <xdr:to>
      <xdr:col>10</xdr:col>
      <xdr:colOff>114300</xdr:colOff>
      <xdr:row>104</xdr:row>
      <xdr:rowOff>36195</xdr:rowOff>
    </xdr:to>
    <xdr:cxnSp macro="">
      <xdr:nvCxnSpPr>
        <xdr:cNvPr id="427" name="直線コネクタ 426"/>
        <xdr:cNvCxnSpPr/>
      </xdr:nvCxnSpPr>
      <xdr:spPr>
        <a:xfrm>
          <a:off x="1130300" y="178117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139082</xdr:rowOff>
    </xdr:from>
    <xdr:ext cx="405111" cy="259045"/>
    <xdr:sp macro="" textlink="">
      <xdr:nvSpPr>
        <xdr:cNvPr id="432" name="n_1mainValue【市民会館】&#10;有形固定資産減価償却率"/>
        <xdr:cNvSpPr txBox="1"/>
      </xdr:nvSpPr>
      <xdr:spPr>
        <a:xfrm>
          <a:off x="3582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13352</xdr:rowOff>
    </xdr:from>
    <xdr:ext cx="405111" cy="259045"/>
    <xdr:sp macro="" textlink="">
      <xdr:nvSpPr>
        <xdr:cNvPr id="433" name="n_2mainValue【市民会館】&#10;有形固定資産減価償却率"/>
        <xdr:cNvSpPr txBox="1"/>
      </xdr:nvSpPr>
      <xdr:spPr>
        <a:xfrm>
          <a:off x="2705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78122</xdr:rowOff>
    </xdr:from>
    <xdr:ext cx="405111" cy="259045"/>
    <xdr:sp macro="" textlink="">
      <xdr:nvSpPr>
        <xdr:cNvPr id="434" name="n_3mainValue【市民会館】&#10;有形固定資産減価償却率"/>
        <xdr:cNvSpPr txBox="1"/>
      </xdr:nvSpPr>
      <xdr:spPr>
        <a:xfrm>
          <a:off x="1816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22877</xdr:rowOff>
    </xdr:from>
    <xdr:ext cx="405111" cy="259045"/>
    <xdr:sp macro="" textlink="">
      <xdr:nvSpPr>
        <xdr:cNvPr id="435" name="n_4mainValue【市民会館】&#10;有形固定資産減価償却率"/>
        <xdr:cNvSpPr txBox="1"/>
      </xdr:nvSpPr>
      <xdr:spPr>
        <a:xfrm>
          <a:off x="927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82550</xdr:rowOff>
    </xdr:from>
    <xdr:to>
      <xdr:col>55</xdr:col>
      <xdr:colOff>50800</xdr:colOff>
      <xdr:row>105</xdr:row>
      <xdr:rowOff>12700</xdr:rowOff>
    </xdr:to>
    <xdr:sp macro="" textlink="">
      <xdr:nvSpPr>
        <xdr:cNvPr id="475" name="楕円 474"/>
        <xdr:cNvSpPr/>
      </xdr:nvSpPr>
      <xdr:spPr>
        <a:xfrm>
          <a:off x="10426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105427</xdr:rowOff>
    </xdr:from>
    <xdr:ext cx="469744" cy="259045"/>
    <xdr:sp macro="" textlink="">
      <xdr:nvSpPr>
        <xdr:cNvPr id="476" name="【市民会館】&#10;一人当たり面積該当値テキスト"/>
        <xdr:cNvSpPr txBox="1"/>
      </xdr:nvSpPr>
      <xdr:spPr>
        <a:xfrm>
          <a:off x="10515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77" name="楕円 476"/>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133350</xdr:rowOff>
    </xdr:from>
    <xdr:to>
      <xdr:col>55</xdr:col>
      <xdr:colOff>0</xdr:colOff>
      <xdr:row>104</xdr:row>
      <xdr:rowOff>137161</xdr:rowOff>
    </xdr:to>
    <xdr:cxnSp macro="">
      <xdr:nvCxnSpPr>
        <xdr:cNvPr id="478" name="直線コネクタ 477"/>
        <xdr:cNvCxnSpPr/>
      </xdr:nvCxnSpPr>
      <xdr:spPr>
        <a:xfrm flipV="1">
          <a:off x="9639300" y="17964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79" name="楕円 478"/>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144780</xdr:rowOff>
    </xdr:to>
    <xdr:cxnSp macro="">
      <xdr:nvCxnSpPr>
        <xdr:cNvPr id="480" name="直線コネクタ 479"/>
        <xdr:cNvCxnSpPr/>
      </xdr:nvCxnSpPr>
      <xdr:spPr>
        <a:xfrm flipV="1">
          <a:off x="8750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97789</xdr:rowOff>
    </xdr:from>
    <xdr:to>
      <xdr:col>41</xdr:col>
      <xdr:colOff>101600</xdr:colOff>
      <xdr:row>105</xdr:row>
      <xdr:rowOff>27939</xdr:rowOff>
    </xdr:to>
    <xdr:sp macro="" textlink="">
      <xdr:nvSpPr>
        <xdr:cNvPr id="481" name="楕円 480"/>
        <xdr:cNvSpPr/>
      </xdr:nvSpPr>
      <xdr:spPr>
        <a:xfrm>
          <a:off x="781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144780</xdr:rowOff>
    </xdr:from>
    <xdr:to>
      <xdr:col>45</xdr:col>
      <xdr:colOff>177800</xdr:colOff>
      <xdr:row>104</xdr:row>
      <xdr:rowOff>148589</xdr:rowOff>
    </xdr:to>
    <xdr:cxnSp macro="">
      <xdr:nvCxnSpPr>
        <xdr:cNvPr id="482" name="直線コネクタ 481"/>
        <xdr:cNvCxnSpPr/>
      </xdr:nvCxnSpPr>
      <xdr:spPr>
        <a:xfrm flipV="1">
          <a:off x="7861300" y="1797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101600</xdr:rowOff>
    </xdr:from>
    <xdr:to>
      <xdr:col>36</xdr:col>
      <xdr:colOff>165100</xdr:colOff>
      <xdr:row>105</xdr:row>
      <xdr:rowOff>31750</xdr:rowOff>
    </xdr:to>
    <xdr:sp macro="" textlink="">
      <xdr:nvSpPr>
        <xdr:cNvPr id="483" name="楕円 482"/>
        <xdr:cNvSpPr/>
      </xdr:nvSpPr>
      <xdr:spPr>
        <a:xfrm>
          <a:off x="692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148589</xdr:rowOff>
    </xdr:from>
    <xdr:to>
      <xdr:col>41</xdr:col>
      <xdr:colOff>50800</xdr:colOff>
      <xdr:row>104</xdr:row>
      <xdr:rowOff>152400</xdr:rowOff>
    </xdr:to>
    <xdr:cxnSp macro="">
      <xdr:nvCxnSpPr>
        <xdr:cNvPr id="484" name="直線コネクタ 483"/>
        <xdr:cNvCxnSpPr/>
      </xdr:nvCxnSpPr>
      <xdr:spPr>
        <a:xfrm flipV="1">
          <a:off x="6972300" y="1797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89" name="n_1mainValue【市民会館】&#10;一人当たり面積"/>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90"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44466</xdr:rowOff>
    </xdr:from>
    <xdr:ext cx="469744" cy="259045"/>
    <xdr:sp macro="" textlink="">
      <xdr:nvSpPr>
        <xdr:cNvPr id="491" name="n_3mainValue【市民会館】&#10;一人当たり面積"/>
        <xdr:cNvSpPr txBox="1"/>
      </xdr:nvSpPr>
      <xdr:spPr>
        <a:xfrm>
          <a:off x="7626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48277</xdr:rowOff>
    </xdr:from>
    <xdr:ext cx="469744" cy="259045"/>
    <xdr:sp macro="" textlink="">
      <xdr:nvSpPr>
        <xdr:cNvPr id="492" name="n_4mainValue【市民会館】&#10;一人当たり面積"/>
        <xdr:cNvSpPr txBox="1"/>
      </xdr:nvSpPr>
      <xdr:spPr>
        <a:xfrm>
          <a:off x="6737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534" name="楕円 533"/>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31949</xdr:rowOff>
    </xdr:from>
    <xdr:ext cx="405111" cy="259045"/>
    <xdr:sp macro="" textlink="">
      <xdr:nvSpPr>
        <xdr:cNvPr id="535" name="【一般廃棄物処理施設】&#10;有形固定資産減価償却率該当値テキスト"/>
        <xdr:cNvSpPr txBox="1"/>
      </xdr:nvSpPr>
      <xdr:spPr>
        <a:xfrm>
          <a:off x="16357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536" name="楕円 535"/>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59872</xdr:rowOff>
    </xdr:to>
    <xdr:cxnSp macro="">
      <xdr:nvCxnSpPr>
        <xdr:cNvPr id="537" name="直線コネクタ 536"/>
        <xdr:cNvCxnSpPr/>
      </xdr:nvCxnSpPr>
      <xdr:spPr>
        <a:xfrm>
          <a:off x="15481300" y="65145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538" name="楕円 537"/>
        <xdr:cNvSpPr/>
      </xdr:nvSpPr>
      <xdr:spPr>
        <a:xfrm>
          <a:off x="14541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38</xdr:row>
      <xdr:rowOff>69669</xdr:rowOff>
    </xdr:to>
    <xdr:cxnSp macro="">
      <xdr:nvCxnSpPr>
        <xdr:cNvPr id="539" name="直線コネクタ 538"/>
        <xdr:cNvCxnSpPr/>
      </xdr:nvCxnSpPr>
      <xdr:spPr>
        <a:xfrm flipV="1">
          <a:off x="14592300" y="651455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40" name="楕円 539"/>
        <xdr:cNvSpPr/>
      </xdr:nvSpPr>
      <xdr:spPr>
        <a:xfrm>
          <a:off x="13652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22316</xdr:rowOff>
    </xdr:from>
    <xdr:to>
      <xdr:col>76</xdr:col>
      <xdr:colOff>114300</xdr:colOff>
      <xdr:row>38</xdr:row>
      <xdr:rowOff>69669</xdr:rowOff>
    </xdr:to>
    <xdr:cxnSp macro="">
      <xdr:nvCxnSpPr>
        <xdr:cNvPr id="541" name="直線コネクタ 540"/>
        <xdr:cNvCxnSpPr/>
      </xdr:nvCxnSpPr>
      <xdr:spPr>
        <a:xfrm>
          <a:off x="13703300" y="65374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129903</xdr:rowOff>
    </xdr:from>
    <xdr:to>
      <xdr:col>67</xdr:col>
      <xdr:colOff>101600</xdr:colOff>
      <xdr:row>37</xdr:row>
      <xdr:rowOff>60053</xdr:rowOff>
    </xdr:to>
    <xdr:sp macro="" textlink="">
      <xdr:nvSpPr>
        <xdr:cNvPr id="542" name="楕円 541"/>
        <xdr:cNvSpPr/>
      </xdr:nvSpPr>
      <xdr:spPr>
        <a:xfrm>
          <a:off x="12763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9253</xdr:rowOff>
    </xdr:from>
    <xdr:to>
      <xdr:col>71</xdr:col>
      <xdr:colOff>177800</xdr:colOff>
      <xdr:row>38</xdr:row>
      <xdr:rowOff>22316</xdr:rowOff>
    </xdr:to>
    <xdr:cxnSp macro="">
      <xdr:nvCxnSpPr>
        <xdr:cNvPr id="543" name="直線コネクタ 542"/>
        <xdr:cNvCxnSpPr/>
      </xdr:nvCxnSpPr>
      <xdr:spPr>
        <a:xfrm>
          <a:off x="12814300" y="635290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66783</xdr:rowOff>
    </xdr:from>
    <xdr:ext cx="405111" cy="259045"/>
    <xdr:sp macro="" textlink="">
      <xdr:nvSpPr>
        <xdr:cNvPr id="548" name="n_1mainValue【一般廃棄物処理施設】&#10;有形固定資産減価償却率"/>
        <xdr:cNvSpPr txBox="1"/>
      </xdr:nvSpPr>
      <xdr:spPr>
        <a:xfrm>
          <a:off x="152660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549" name="n_2mainValue【一般廃棄物処理施設】&#10;有形固定資産減価償却率"/>
        <xdr:cNvSpPr txBox="1"/>
      </xdr:nvSpPr>
      <xdr:spPr>
        <a:xfrm>
          <a:off x="14389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0" name="n_3main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76580</xdr:rowOff>
    </xdr:from>
    <xdr:ext cx="405111" cy="259045"/>
    <xdr:sp macro="" textlink="">
      <xdr:nvSpPr>
        <xdr:cNvPr id="551" name="n_4mainValue【一般廃棄物処理施設】&#10;有形固定資産減価償却率"/>
        <xdr:cNvSpPr txBox="1"/>
      </xdr:nvSpPr>
      <xdr:spPr>
        <a:xfrm>
          <a:off x="12611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48123</xdr:rowOff>
    </xdr:from>
    <xdr:to>
      <xdr:col>116</xdr:col>
      <xdr:colOff>114300</xdr:colOff>
      <xdr:row>39</xdr:row>
      <xdr:rowOff>149723</xdr:rowOff>
    </xdr:to>
    <xdr:sp macro="" textlink="">
      <xdr:nvSpPr>
        <xdr:cNvPr id="589" name="楕円 588"/>
        <xdr:cNvSpPr/>
      </xdr:nvSpPr>
      <xdr:spPr>
        <a:xfrm>
          <a:off x="22110700" y="6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26550</xdr:rowOff>
    </xdr:from>
    <xdr:ext cx="534377" cy="259045"/>
    <xdr:sp macro="" textlink="">
      <xdr:nvSpPr>
        <xdr:cNvPr id="590" name="【一般廃棄物処理施設】&#10;一人当たり有形固定資産（償却資産）額該当値テキスト"/>
        <xdr:cNvSpPr txBox="1"/>
      </xdr:nvSpPr>
      <xdr:spPr>
        <a:xfrm>
          <a:off x="22199600" y="67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51072</xdr:rowOff>
    </xdr:from>
    <xdr:to>
      <xdr:col>112</xdr:col>
      <xdr:colOff>38100</xdr:colOff>
      <xdr:row>39</xdr:row>
      <xdr:rowOff>152672</xdr:rowOff>
    </xdr:to>
    <xdr:sp macro="" textlink="">
      <xdr:nvSpPr>
        <xdr:cNvPr id="591" name="楕円 590"/>
        <xdr:cNvSpPr/>
      </xdr:nvSpPr>
      <xdr:spPr>
        <a:xfrm>
          <a:off x="21272500" y="673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98923</xdr:rowOff>
    </xdr:from>
    <xdr:to>
      <xdr:col>116</xdr:col>
      <xdr:colOff>63500</xdr:colOff>
      <xdr:row>39</xdr:row>
      <xdr:rowOff>101872</xdr:rowOff>
    </xdr:to>
    <xdr:cxnSp macro="">
      <xdr:nvCxnSpPr>
        <xdr:cNvPr id="592" name="直線コネクタ 591"/>
        <xdr:cNvCxnSpPr/>
      </xdr:nvCxnSpPr>
      <xdr:spPr>
        <a:xfrm flipV="1">
          <a:off x="21323300" y="6785473"/>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136372</xdr:rowOff>
    </xdr:from>
    <xdr:to>
      <xdr:col>107</xdr:col>
      <xdr:colOff>101600</xdr:colOff>
      <xdr:row>40</xdr:row>
      <xdr:rowOff>66522</xdr:rowOff>
    </xdr:to>
    <xdr:sp macro="" textlink="">
      <xdr:nvSpPr>
        <xdr:cNvPr id="593" name="楕円 592"/>
        <xdr:cNvSpPr/>
      </xdr:nvSpPr>
      <xdr:spPr>
        <a:xfrm>
          <a:off x="20383500" y="68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101872</xdr:rowOff>
    </xdr:from>
    <xdr:to>
      <xdr:col>111</xdr:col>
      <xdr:colOff>177800</xdr:colOff>
      <xdr:row>40</xdr:row>
      <xdr:rowOff>15722</xdr:rowOff>
    </xdr:to>
    <xdr:cxnSp macro="">
      <xdr:nvCxnSpPr>
        <xdr:cNvPr id="594" name="直線コネクタ 593"/>
        <xdr:cNvCxnSpPr/>
      </xdr:nvCxnSpPr>
      <xdr:spPr>
        <a:xfrm flipV="1">
          <a:off x="20434300" y="6788422"/>
          <a:ext cx="8890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135507</xdr:rowOff>
    </xdr:from>
    <xdr:to>
      <xdr:col>102</xdr:col>
      <xdr:colOff>165100</xdr:colOff>
      <xdr:row>40</xdr:row>
      <xdr:rowOff>65657</xdr:rowOff>
    </xdr:to>
    <xdr:sp macro="" textlink="">
      <xdr:nvSpPr>
        <xdr:cNvPr id="595" name="楕円 594"/>
        <xdr:cNvSpPr/>
      </xdr:nvSpPr>
      <xdr:spPr>
        <a:xfrm>
          <a:off x="19494500" y="6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14857</xdr:rowOff>
    </xdr:from>
    <xdr:to>
      <xdr:col>107</xdr:col>
      <xdr:colOff>50800</xdr:colOff>
      <xdr:row>40</xdr:row>
      <xdr:rowOff>15722</xdr:rowOff>
    </xdr:to>
    <xdr:cxnSp macro="">
      <xdr:nvCxnSpPr>
        <xdr:cNvPr id="596" name="直線コネクタ 595"/>
        <xdr:cNvCxnSpPr/>
      </xdr:nvCxnSpPr>
      <xdr:spPr>
        <a:xfrm>
          <a:off x="19545300" y="6872857"/>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65977</xdr:rowOff>
    </xdr:from>
    <xdr:to>
      <xdr:col>98</xdr:col>
      <xdr:colOff>38100</xdr:colOff>
      <xdr:row>39</xdr:row>
      <xdr:rowOff>167577</xdr:rowOff>
    </xdr:to>
    <xdr:sp macro="" textlink="">
      <xdr:nvSpPr>
        <xdr:cNvPr id="597" name="楕円 596"/>
        <xdr:cNvSpPr/>
      </xdr:nvSpPr>
      <xdr:spPr>
        <a:xfrm>
          <a:off x="18605500" y="6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116777</xdr:rowOff>
    </xdr:from>
    <xdr:to>
      <xdr:col>102</xdr:col>
      <xdr:colOff>114300</xdr:colOff>
      <xdr:row>40</xdr:row>
      <xdr:rowOff>14857</xdr:rowOff>
    </xdr:to>
    <xdr:cxnSp macro="">
      <xdr:nvCxnSpPr>
        <xdr:cNvPr id="598" name="直線コネクタ 597"/>
        <xdr:cNvCxnSpPr/>
      </xdr:nvCxnSpPr>
      <xdr:spPr>
        <a:xfrm>
          <a:off x="18656300" y="6803327"/>
          <a:ext cx="889000" cy="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143799</xdr:rowOff>
    </xdr:from>
    <xdr:ext cx="534377" cy="259045"/>
    <xdr:sp macro="" textlink="">
      <xdr:nvSpPr>
        <xdr:cNvPr id="603" name="n_1mainValue【一般廃棄物処理施設】&#10;一人当たり有形固定資産（償却資産）額"/>
        <xdr:cNvSpPr txBox="1"/>
      </xdr:nvSpPr>
      <xdr:spPr>
        <a:xfrm>
          <a:off x="21043411" y="683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57649</xdr:rowOff>
    </xdr:from>
    <xdr:ext cx="534377" cy="259045"/>
    <xdr:sp macro="" textlink="">
      <xdr:nvSpPr>
        <xdr:cNvPr id="604" name="n_2mainValue【一般廃棄物処理施設】&#10;一人当たり有形固定資産（償却資産）額"/>
        <xdr:cNvSpPr txBox="1"/>
      </xdr:nvSpPr>
      <xdr:spPr>
        <a:xfrm>
          <a:off x="20167111" y="69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56784</xdr:rowOff>
    </xdr:from>
    <xdr:ext cx="534377" cy="259045"/>
    <xdr:sp macro="" textlink="">
      <xdr:nvSpPr>
        <xdr:cNvPr id="605" name="n_3mainValue【一般廃棄物処理施設】&#10;一人当たり有形固定資産（償却資産）額"/>
        <xdr:cNvSpPr txBox="1"/>
      </xdr:nvSpPr>
      <xdr:spPr>
        <a:xfrm>
          <a:off x="19278111" y="69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158704</xdr:rowOff>
    </xdr:from>
    <xdr:ext cx="534377" cy="259045"/>
    <xdr:sp macro="" textlink="">
      <xdr:nvSpPr>
        <xdr:cNvPr id="606" name="n_4mainValue【一般廃棄物処理施設】&#10;一人当たり有形固定資産（償却資産）額"/>
        <xdr:cNvSpPr txBox="1"/>
      </xdr:nvSpPr>
      <xdr:spPr>
        <a:xfrm>
          <a:off x="18389111" y="68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169635</xdr:rowOff>
    </xdr:from>
    <xdr:to>
      <xdr:col>67</xdr:col>
      <xdr:colOff>101600</xdr:colOff>
      <xdr:row>62</xdr:row>
      <xdr:rowOff>99785</xdr:rowOff>
    </xdr:to>
    <xdr:sp macro="" textlink="">
      <xdr:nvSpPr>
        <xdr:cNvPr id="648" name="楕円 647"/>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649"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0"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1"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2"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53"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79" name="直線コネクタ 678"/>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0"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1" name="直線コネクタ 680"/>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82"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83" name="直線コネクタ 682"/>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84"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5" name="フローチャート: 判断 684"/>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6" name="フローチャート: 判断 685"/>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87" name="フローチャート: 判断 686"/>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88" name="フローチャート: 判断 687"/>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89" name="フローチャート: 判断 688"/>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695" name="楕円 694"/>
        <xdr:cNvSpPr/>
      </xdr:nvSpPr>
      <xdr:spPr>
        <a:xfrm>
          <a:off x="221107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696" name="【保健センター・保健所】&#10;一人当たり面積該当値テキスト"/>
        <xdr:cNvSpPr txBox="1"/>
      </xdr:nvSpPr>
      <xdr:spPr>
        <a:xfrm>
          <a:off x="22199600"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697" name="楕円 696"/>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117022</xdr:rowOff>
    </xdr:to>
    <xdr:cxnSp macro="">
      <xdr:nvCxnSpPr>
        <xdr:cNvPr id="698" name="直線コネクタ 697"/>
        <xdr:cNvCxnSpPr/>
      </xdr:nvCxnSpPr>
      <xdr:spPr>
        <a:xfrm>
          <a:off x="21323300" y="10918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66222</xdr:rowOff>
    </xdr:from>
    <xdr:to>
      <xdr:col>107</xdr:col>
      <xdr:colOff>101600</xdr:colOff>
      <xdr:row>63</xdr:row>
      <xdr:rowOff>167822</xdr:rowOff>
    </xdr:to>
    <xdr:sp macro="" textlink="">
      <xdr:nvSpPr>
        <xdr:cNvPr id="699" name="楕円 698"/>
        <xdr:cNvSpPr/>
      </xdr:nvSpPr>
      <xdr:spPr>
        <a:xfrm>
          <a:off x="20383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700" name="直線コネクタ 699"/>
        <xdr:cNvCxnSpPr/>
      </xdr:nvCxnSpPr>
      <xdr:spPr>
        <a:xfrm>
          <a:off x="20434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701" name="楕円 700"/>
        <xdr:cNvSpPr/>
      </xdr:nvSpPr>
      <xdr:spPr>
        <a:xfrm>
          <a:off x="19494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702" name="直線コネクタ 701"/>
        <xdr:cNvCxnSpPr/>
      </xdr:nvCxnSpPr>
      <xdr:spPr>
        <a:xfrm>
          <a:off x="19545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66222</xdr:rowOff>
    </xdr:from>
    <xdr:to>
      <xdr:col>98</xdr:col>
      <xdr:colOff>38100</xdr:colOff>
      <xdr:row>63</xdr:row>
      <xdr:rowOff>167822</xdr:rowOff>
    </xdr:to>
    <xdr:sp macro="" textlink="">
      <xdr:nvSpPr>
        <xdr:cNvPr id="703" name="楕円 702"/>
        <xdr:cNvSpPr/>
      </xdr:nvSpPr>
      <xdr:spPr>
        <a:xfrm>
          <a:off x="18605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117022</xdr:rowOff>
    </xdr:from>
    <xdr:to>
      <xdr:col>102</xdr:col>
      <xdr:colOff>114300</xdr:colOff>
      <xdr:row>63</xdr:row>
      <xdr:rowOff>117022</xdr:rowOff>
    </xdr:to>
    <xdr:cxnSp macro="">
      <xdr:nvCxnSpPr>
        <xdr:cNvPr id="704" name="直線コネクタ 703"/>
        <xdr:cNvCxnSpPr/>
      </xdr:nvCxnSpPr>
      <xdr:spPr>
        <a:xfrm>
          <a:off x="18656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05"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06"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07"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08"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158949</xdr:rowOff>
    </xdr:from>
    <xdr:ext cx="469744" cy="259045"/>
    <xdr:sp macro="" textlink="">
      <xdr:nvSpPr>
        <xdr:cNvPr id="709"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710" name="n_2mainValue【保健センター・保健所】&#10;一人当たり面積"/>
        <xdr:cNvSpPr txBox="1"/>
      </xdr:nvSpPr>
      <xdr:spPr>
        <a:xfrm>
          <a:off x="20199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711" name="n_3mainValue【保健センター・保健所】&#10;一人当たり面積"/>
        <xdr:cNvSpPr txBox="1"/>
      </xdr:nvSpPr>
      <xdr:spPr>
        <a:xfrm>
          <a:off x="19310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158949</xdr:rowOff>
    </xdr:from>
    <xdr:ext cx="469744" cy="259045"/>
    <xdr:sp macro="" textlink="">
      <xdr:nvSpPr>
        <xdr:cNvPr id="712" name="n_4mainValue【保健センター・保健所】&#10;一人当たり面積"/>
        <xdr:cNvSpPr txBox="1"/>
      </xdr:nvSpPr>
      <xdr:spPr>
        <a:xfrm>
          <a:off x="18421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38" name="直線コネクタ 737"/>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39"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40" name="直線コネクタ 739"/>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41"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42" name="直線コネクタ 741"/>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43"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44" name="フローチャート: 判断 743"/>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45" name="フローチャート: 判断 744"/>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46" name="フローチャート: 判断 745"/>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47" name="フローチャート: 判断 74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48" name="フローチャート: 判断 747"/>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54" name="楕円 753"/>
        <xdr:cNvSpPr/>
      </xdr:nvSpPr>
      <xdr:spPr>
        <a:xfrm>
          <a:off x="16268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152235</xdr:rowOff>
    </xdr:from>
    <xdr:ext cx="405111" cy="259045"/>
    <xdr:sp macro="" textlink="">
      <xdr:nvSpPr>
        <xdr:cNvPr id="755" name="【消防施設】&#10;有形固定資産減価償却率該当値テキスト"/>
        <xdr:cNvSpPr txBox="1"/>
      </xdr:nvSpPr>
      <xdr:spPr>
        <a:xfrm>
          <a:off x="16357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756" name="楕円 755"/>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xdr:rowOff>
    </xdr:from>
    <xdr:to>
      <xdr:col>85</xdr:col>
      <xdr:colOff>127000</xdr:colOff>
      <xdr:row>83</xdr:row>
      <xdr:rowOff>31569</xdr:rowOff>
    </xdr:to>
    <xdr:cxnSp macro="">
      <xdr:nvCxnSpPr>
        <xdr:cNvPr id="757" name="直線コネクタ 756"/>
        <xdr:cNvCxnSpPr/>
      </xdr:nvCxnSpPr>
      <xdr:spPr>
        <a:xfrm flipV="1">
          <a:off x="15481300" y="142390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129358</xdr:rowOff>
    </xdr:from>
    <xdr:to>
      <xdr:col>76</xdr:col>
      <xdr:colOff>165100</xdr:colOff>
      <xdr:row>82</xdr:row>
      <xdr:rowOff>59508</xdr:rowOff>
    </xdr:to>
    <xdr:sp macro="" textlink="">
      <xdr:nvSpPr>
        <xdr:cNvPr id="758" name="楕円 757"/>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83</xdr:row>
      <xdr:rowOff>31569</xdr:rowOff>
    </xdr:to>
    <xdr:cxnSp macro="">
      <xdr:nvCxnSpPr>
        <xdr:cNvPr id="759" name="直線コネクタ 758"/>
        <xdr:cNvCxnSpPr/>
      </xdr:nvCxnSpPr>
      <xdr:spPr>
        <a:xfrm>
          <a:off x="14592300" y="14067608"/>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91802</xdr:rowOff>
    </xdr:from>
    <xdr:to>
      <xdr:col>72</xdr:col>
      <xdr:colOff>38100</xdr:colOff>
      <xdr:row>82</xdr:row>
      <xdr:rowOff>21952</xdr:rowOff>
    </xdr:to>
    <xdr:sp macro="" textlink="">
      <xdr:nvSpPr>
        <xdr:cNvPr id="760" name="楕円 759"/>
        <xdr:cNvSpPr/>
      </xdr:nvSpPr>
      <xdr:spPr>
        <a:xfrm>
          <a:off x="13652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82</xdr:row>
      <xdr:rowOff>8708</xdr:rowOff>
    </xdr:to>
    <xdr:cxnSp macro="">
      <xdr:nvCxnSpPr>
        <xdr:cNvPr id="761" name="直線コネクタ 760"/>
        <xdr:cNvCxnSpPr/>
      </xdr:nvCxnSpPr>
      <xdr:spPr>
        <a:xfrm>
          <a:off x="13703300" y="140300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62" name="楕円 761"/>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142602</xdr:rowOff>
    </xdr:from>
    <xdr:to>
      <xdr:col>71</xdr:col>
      <xdr:colOff>177800</xdr:colOff>
      <xdr:row>82</xdr:row>
      <xdr:rowOff>95250</xdr:rowOff>
    </xdr:to>
    <xdr:cxnSp macro="">
      <xdr:nvCxnSpPr>
        <xdr:cNvPr id="763" name="直線コネクタ 762"/>
        <xdr:cNvCxnSpPr/>
      </xdr:nvCxnSpPr>
      <xdr:spPr>
        <a:xfrm flipV="1">
          <a:off x="12814300" y="1403005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4"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65"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66"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67"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768" name="n_1main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76035</xdr:rowOff>
    </xdr:from>
    <xdr:ext cx="405111" cy="259045"/>
    <xdr:sp macro="" textlink="">
      <xdr:nvSpPr>
        <xdr:cNvPr id="769" name="n_2mainValue【消防施設】&#10;有形固定資産減価償却率"/>
        <xdr:cNvSpPr txBox="1"/>
      </xdr:nvSpPr>
      <xdr:spPr>
        <a:xfrm>
          <a:off x="14389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770" name="n_3mainValue【消防施設】&#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1" name="n_4mainValue【消防施設】&#10;有形固定資産減価償却率"/>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93" name="直線コネクタ 792"/>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5" name="直線コネクタ 79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9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97" name="直線コネクタ 79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98"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99" name="フローチャート: 判断 798"/>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0" name="フローチャート: 判断 799"/>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1" name="フローチャート: 判断 80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2" name="フローチャート: 判断 801"/>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3" name="フローチャート: 判断 802"/>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09" name="楕円 808"/>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0"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161037</xdr:rowOff>
    </xdr:from>
    <xdr:to>
      <xdr:col>112</xdr:col>
      <xdr:colOff>38100</xdr:colOff>
      <xdr:row>83</xdr:row>
      <xdr:rowOff>91187</xdr:rowOff>
    </xdr:to>
    <xdr:sp macro="" textlink="">
      <xdr:nvSpPr>
        <xdr:cNvPr id="811" name="楕円 810"/>
        <xdr:cNvSpPr/>
      </xdr:nvSpPr>
      <xdr:spPr>
        <a:xfrm>
          <a:off x="21272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40387</xdr:rowOff>
    </xdr:to>
    <xdr:cxnSp macro="">
      <xdr:nvCxnSpPr>
        <xdr:cNvPr id="812" name="直線コネクタ 811"/>
        <xdr:cNvCxnSpPr/>
      </xdr:nvCxnSpPr>
      <xdr:spPr>
        <a:xfrm flipV="1">
          <a:off x="21323300" y="142615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3" name="楕円 812"/>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131826</xdr:rowOff>
    </xdr:to>
    <xdr:cxnSp macro="">
      <xdr:nvCxnSpPr>
        <xdr:cNvPr id="814" name="直線コネクタ 813"/>
        <xdr:cNvCxnSpPr/>
      </xdr:nvCxnSpPr>
      <xdr:spPr>
        <a:xfrm flipV="1">
          <a:off x="20434300" y="142707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5" name="楕円 814"/>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136398</xdr:rowOff>
    </xdr:to>
    <xdr:cxnSp macro="">
      <xdr:nvCxnSpPr>
        <xdr:cNvPr id="816" name="直線コネクタ 815"/>
        <xdr:cNvCxnSpPr/>
      </xdr:nvCxnSpPr>
      <xdr:spPr>
        <a:xfrm flipV="1">
          <a:off x="19545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7" name="楕円 816"/>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18" name="直線コネクタ 817"/>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19"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0"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1"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2"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107714</xdr:rowOff>
    </xdr:from>
    <xdr:ext cx="469744" cy="259045"/>
    <xdr:sp macro="" textlink="">
      <xdr:nvSpPr>
        <xdr:cNvPr id="823" name="n_1main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824" name="n_2main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25" name="n_3main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6"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52" name="直線コネクタ 851"/>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54" name="直線コネクタ 85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55"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56" name="直線コネクタ 85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57"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58" name="フローチャート: 判断 857"/>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59" name="フローチャート: 判断 858"/>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0" name="フローチャート: 判断 859"/>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1" name="フローチャート: 判断 860"/>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2" name="フローチャート: 判断 861"/>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125005</xdr:rowOff>
    </xdr:from>
    <xdr:to>
      <xdr:col>85</xdr:col>
      <xdr:colOff>177800</xdr:colOff>
      <xdr:row>101</xdr:row>
      <xdr:rowOff>55155</xdr:rowOff>
    </xdr:to>
    <xdr:sp macro="" textlink="">
      <xdr:nvSpPr>
        <xdr:cNvPr id="868" name="楕円 867"/>
        <xdr:cNvSpPr/>
      </xdr:nvSpPr>
      <xdr:spPr>
        <a:xfrm>
          <a:off x="16268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39932</xdr:rowOff>
    </xdr:from>
    <xdr:ext cx="405111" cy="259045"/>
    <xdr:sp macro="" textlink="">
      <xdr:nvSpPr>
        <xdr:cNvPr id="869" name="【庁舎】&#10;有形固定資産減価償却率該当値テキスト"/>
        <xdr:cNvSpPr txBox="1"/>
      </xdr:nvSpPr>
      <xdr:spPr>
        <a:xfrm>
          <a:off x="16357600" y="1718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870" name="楕円 869"/>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4355</xdr:rowOff>
    </xdr:from>
    <xdr:to>
      <xdr:col>85</xdr:col>
      <xdr:colOff>127000</xdr:colOff>
      <xdr:row>108</xdr:row>
      <xdr:rowOff>53339</xdr:rowOff>
    </xdr:to>
    <xdr:cxnSp macro="">
      <xdr:nvCxnSpPr>
        <xdr:cNvPr id="871" name="直線コネクタ 870"/>
        <xdr:cNvCxnSpPr/>
      </xdr:nvCxnSpPr>
      <xdr:spPr>
        <a:xfrm flipV="1">
          <a:off x="15481300" y="17320805"/>
          <a:ext cx="838200" cy="12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64588</xdr:rowOff>
    </xdr:from>
    <xdr:to>
      <xdr:col>76</xdr:col>
      <xdr:colOff>165100</xdr:colOff>
      <xdr:row>106</xdr:row>
      <xdr:rowOff>166188</xdr:rowOff>
    </xdr:to>
    <xdr:sp macro="" textlink="">
      <xdr:nvSpPr>
        <xdr:cNvPr id="872" name="楕円 871"/>
        <xdr:cNvSpPr/>
      </xdr:nvSpPr>
      <xdr:spPr>
        <a:xfrm>
          <a:off x="14541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108</xdr:row>
      <xdr:rowOff>53339</xdr:rowOff>
    </xdr:to>
    <xdr:cxnSp macro="">
      <xdr:nvCxnSpPr>
        <xdr:cNvPr id="873" name="直線コネクタ 872"/>
        <xdr:cNvCxnSpPr/>
      </xdr:nvCxnSpPr>
      <xdr:spPr>
        <a:xfrm>
          <a:off x="14592300" y="18289088"/>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874" name="楕円 873"/>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115388</xdr:rowOff>
    </xdr:to>
    <xdr:cxnSp macro="">
      <xdr:nvCxnSpPr>
        <xdr:cNvPr id="875" name="直線コネクタ 874"/>
        <xdr:cNvCxnSpPr/>
      </xdr:nvCxnSpPr>
      <xdr:spPr>
        <a:xfrm>
          <a:off x="13703300" y="182596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111942</xdr:rowOff>
    </xdr:from>
    <xdr:to>
      <xdr:col>67</xdr:col>
      <xdr:colOff>101600</xdr:colOff>
      <xdr:row>107</xdr:row>
      <xdr:rowOff>42092</xdr:rowOff>
    </xdr:to>
    <xdr:sp macro="" textlink="">
      <xdr:nvSpPr>
        <xdr:cNvPr id="876" name="楕円 875"/>
        <xdr:cNvSpPr/>
      </xdr:nvSpPr>
      <xdr:spPr>
        <a:xfrm>
          <a:off x="12763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162742</xdr:rowOff>
    </xdr:to>
    <xdr:cxnSp macro="">
      <xdr:nvCxnSpPr>
        <xdr:cNvPr id="877" name="直線コネクタ 876"/>
        <xdr:cNvCxnSpPr/>
      </xdr:nvCxnSpPr>
      <xdr:spPr>
        <a:xfrm flipV="1">
          <a:off x="12814300" y="182596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78"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79"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0"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1"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882" name="n_1mainValue【庁舎】&#10;有形固定資産減価償却率"/>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157315</xdr:rowOff>
    </xdr:from>
    <xdr:ext cx="405111" cy="259045"/>
    <xdr:sp macro="" textlink="">
      <xdr:nvSpPr>
        <xdr:cNvPr id="883" name="n_2mainValue【庁舎】&#10;有形固定資産減価償却率"/>
        <xdr:cNvSpPr txBox="1"/>
      </xdr:nvSpPr>
      <xdr:spPr>
        <a:xfrm>
          <a:off x="14389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884"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33219</xdr:rowOff>
    </xdr:from>
    <xdr:ext cx="405111" cy="259045"/>
    <xdr:sp macro="" textlink="">
      <xdr:nvSpPr>
        <xdr:cNvPr id="885" name="n_4mainValue【庁舎】&#10;有形固定資産減価償却率"/>
        <xdr:cNvSpPr txBox="1"/>
      </xdr:nvSpPr>
      <xdr:spPr>
        <a:xfrm>
          <a:off x="12611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13" name="直線コネクタ 912"/>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14"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15" name="直線コネクタ 914"/>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16"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17" name="直線コネクタ 916"/>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18"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19" name="フローチャート: 判断 918"/>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0" name="フローチャート: 判断 91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21" name="フローチャート: 判断 920"/>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22" name="フローチャート: 判断 921"/>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23" name="フローチャート: 判断 922"/>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5398</xdr:rowOff>
    </xdr:from>
    <xdr:to>
      <xdr:col>116</xdr:col>
      <xdr:colOff>114300</xdr:colOff>
      <xdr:row>108</xdr:row>
      <xdr:rowOff>106998</xdr:rowOff>
    </xdr:to>
    <xdr:sp macro="" textlink="">
      <xdr:nvSpPr>
        <xdr:cNvPr id="929" name="楕円 928"/>
        <xdr:cNvSpPr/>
      </xdr:nvSpPr>
      <xdr:spPr>
        <a:xfrm>
          <a:off x="22110700" y="185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91775</xdr:rowOff>
    </xdr:from>
    <xdr:ext cx="469744" cy="259045"/>
    <xdr:sp macro="" textlink="">
      <xdr:nvSpPr>
        <xdr:cNvPr id="930" name="【庁舎】&#10;一人当たり面積該当値テキスト"/>
        <xdr:cNvSpPr txBox="1"/>
      </xdr:nvSpPr>
      <xdr:spPr>
        <a:xfrm>
          <a:off x="22199600" y="184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131127</xdr:rowOff>
    </xdr:from>
    <xdr:to>
      <xdr:col>112</xdr:col>
      <xdr:colOff>38100</xdr:colOff>
      <xdr:row>108</xdr:row>
      <xdr:rowOff>61277</xdr:rowOff>
    </xdr:to>
    <xdr:sp macro="" textlink="">
      <xdr:nvSpPr>
        <xdr:cNvPr id="931" name="楕円 930"/>
        <xdr:cNvSpPr/>
      </xdr:nvSpPr>
      <xdr:spPr>
        <a:xfrm>
          <a:off x="21272500" y="184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10477</xdr:rowOff>
    </xdr:from>
    <xdr:to>
      <xdr:col>116</xdr:col>
      <xdr:colOff>63500</xdr:colOff>
      <xdr:row>108</xdr:row>
      <xdr:rowOff>56198</xdr:rowOff>
    </xdr:to>
    <xdr:cxnSp macro="">
      <xdr:nvCxnSpPr>
        <xdr:cNvPr id="932" name="直線コネクタ 931"/>
        <xdr:cNvCxnSpPr/>
      </xdr:nvCxnSpPr>
      <xdr:spPr>
        <a:xfrm>
          <a:off x="21323300" y="185270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136843</xdr:rowOff>
    </xdr:from>
    <xdr:to>
      <xdr:col>107</xdr:col>
      <xdr:colOff>101600</xdr:colOff>
      <xdr:row>106</xdr:row>
      <xdr:rowOff>66993</xdr:rowOff>
    </xdr:to>
    <xdr:sp macro="" textlink="">
      <xdr:nvSpPr>
        <xdr:cNvPr id="933" name="楕円 932"/>
        <xdr:cNvSpPr/>
      </xdr:nvSpPr>
      <xdr:spPr>
        <a:xfrm>
          <a:off x="20383500" y="181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16193</xdr:rowOff>
    </xdr:from>
    <xdr:to>
      <xdr:col>111</xdr:col>
      <xdr:colOff>177800</xdr:colOff>
      <xdr:row>108</xdr:row>
      <xdr:rowOff>10477</xdr:rowOff>
    </xdr:to>
    <xdr:cxnSp macro="">
      <xdr:nvCxnSpPr>
        <xdr:cNvPr id="934" name="直線コネクタ 933"/>
        <xdr:cNvCxnSpPr/>
      </xdr:nvCxnSpPr>
      <xdr:spPr>
        <a:xfrm>
          <a:off x="20434300" y="18189893"/>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35" name="楕円 934"/>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16193</xdr:rowOff>
    </xdr:from>
    <xdr:to>
      <xdr:col>107</xdr:col>
      <xdr:colOff>50800</xdr:colOff>
      <xdr:row>106</xdr:row>
      <xdr:rowOff>19050</xdr:rowOff>
    </xdr:to>
    <xdr:cxnSp macro="">
      <xdr:nvCxnSpPr>
        <xdr:cNvPr id="936" name="直線コネクタ 935"/>
        <xdr:cNvCxnSpPr/>
      </xdr:nvCxnSpPr>
      <xdr:spPr>
        <a:xfrm flipV="1">
          <a:off x="19545300" y="181898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171132</xdr:rowOff>
    </xdr:from>
    <xdr:to>
      <xdr:col>98</xdr:col>
      <xdr:colOff>38100</xdr:colOff>
      <xdr:row>107</xdr:row>
      <xdr:rowOff>101282</xdr:rowOff>
    </xdr:to>
    <xdr:sp macro="" textlink="">
      <xdr:nvSpPr>
        <xdr:cNvPr id="937" name="楕円 936"/>
        <xdr:cNvSpPr/>
      </xdr:nvSpPr>
      <xdr:spPr>
        <a:xfrm>
          <a:off x="18605500" y="183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107</xdr:row>
      <xdr:rowOff>50482</xdr:rowOff>
    </xdr:to>
    <xdr:cxnSp macro="">
      <xdr:nvCxnSpPr>
        <xdr:cNvPr id="938" name="直線コネクタ 937"/>
        <xdr:cNvCxnSpPr/>
      </xdr:nvCxnSpPr>
      <xdr:spPr>
        <a:xfrm flipV="1">
          <a:off x="18656300" y="18192750"/>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39"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40"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41"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42"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52404</xdr:rowOff>
    </xdr:from>
    <xdr:ext cx="469744" cy="259045"/>
    <xdr:sp macro="" textlink="">
      <xdr:nvSpPr>
        <xdr:cNvPr id="943" name="n_1mainValue【庁舎】&#10;一人当たり面積"/>
        <xdr:cNvSpPr txBox="1"/>
      </xdr:nvSpPr>
      <xdr:spPr>
        <a:xfrm>
          <a:off x="21075727" y="1856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58120</xdr:rowOff>
    </xdr:from>
    <xdr:ext cx="469744" cy="259045"/>
    <xdr:sp macro="" textlink="">
      <xdr:nvSpPr>
        <xdr:cNvPr id="944" name="n_2mainValue【庁舎】&#10;一人当たり面積"/>
        <xdr:cNvSpPr txBox="1"/>
      </xdr:nvSpPr>
      <xdr:spPr>
        <a:xfrm>
          <a:off x="20199427" y="1823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945"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92409</xdr:rowOff>
    </xdr:from>
    <xdr:ext cx="469744" cy="259045"/>
    <xdr:sp macro="" textlink="">
      <xdr:nvSpPr>
        <xdr:cNvPr id="946" name="n_4mainValue【庁舎】&#10;一人当たり面積"/>
        <xdr:cNvSpPr txBox="1"/>
      </xdr:nvSpPr>
      <xdr:spPr>
        <a:xfrm>
          <a:off x="18421427" y="1843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において、類似団体と比較し高い水準であるのが、図書館、体育館・プール、市民会館である。老朽化が進行しているため、今後も鹿沼市公共施設等総合管理計画をはじめとした計画に基づき、長寿命化並びに更新を進め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また、庁舎については昨年度より有形固定資産減価償却率が大幅に減少している。これは、新庁舎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Ⅰ</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期工事の完成によるものである。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2862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となり、前年度と比較し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としては、歳入については地方交付税等が大きく増加したことが挙げられる。歳出についても物件費が増加したが、歳入の増加がさらに大きかったため比率が下がった。引き続き事務事業の見直しを進め、優先度の低い事業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63</xdr:row>
      <xdr:rowOff>109474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3004"/>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65</xdr:row>
      <xdr:rowOff>114046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08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114046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4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143002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4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人件費、物件費ともに増加した。類似団体や県内平均値と比較すると高い数値となっているため、引き続き定員管理の適正化や物件費等の抑制に努め、「第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期財政健全化推進計画」に基づき経費削減を図っていく。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84868</xdr:rowOff>
    </xdr:from>
    <xdr:to>
      <xdr:col>23</xdr:col>
      <xdr:colOff>133350</xdr:colOff>
      <xdr:row>83</xdr:row>
      <xdr:rowOff>139074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5218"/>
          <a:ext cx="838200" cy="5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160068</xdr:rowOff>
    </xdr:from>
    <xdr:to>
      <xdr:col>19</xdr:col>
      <xdr:colOff>133350</xdr:colOff>
      <xdr:row>83</xdr:row>
      <xdr:rowOff>84868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18968"/>
          <a:ext cx="889000" cy="9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97388</xdr:rowOff>
    </xdr:from>
    <xdr:to>
      <xdr:col>15</xdr:col>
      <xdr:colOff>82550</xdr:colOff>
      <xdr:row>82</xdr:row>
      <xdr:rowOff>160068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56288"/>
          <a:ext cx="8890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86771</xdr:rowOff>
    </xdr:from>
    <xdr:to>
      <xdr:col>11</xdr:col>
      <xdr:colOff>31750</xdr:colOff>
      <xdr:row>82</xdr:row>
      <xdr:rowOff>97388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567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88274</xdr:rowOff>
    </xdr:from>
    <xdr:to>
      <xdr:col>23</xdr:col>
      <xdr:colOff>184150</xdr:colOff>
      <xdr:row>84</xdr:row>
      <xdr:rowOff>18424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60351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9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34068</xdr:rowOff>
    </xdr:from>
    <xdr:to>
      <xdr:col>19</xdr:col>
      <xdr:colOff>184150</xdr:colOff>
      <xdr:row>83</xdr:row>
      <xdr:rowOff>135668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120445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50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109268</xdr:rowOff>
    </xdr:from>
    <xdr:to>
      <xdr:col>15</xdr:col>
      <xdr:colOff>133350</xdr:colOff>
      <xdr:row>83</xdr:row>
      <xdr:rowOff>39418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24195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5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46588</xdr:rowOff>
    </xdr:from>
    <xdr:to>
      <xdr:col>11</xdr:col>
      <xdr:colOff>82550</xdr:colOff>
      <xdr:row>82</xdr:row>
      <xdr:rowOff>148188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9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35971</xdr:rowOff>
    </xdr:from>
    <xdr:to>
      <xdr:col>7</xdr:col>
      <xdr:colOff>31750</xdr:colOff>
      <xdr:row>82</xdr:row>
      <xdr:rowOff>137571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前年度と同水準となっており、全国市平均を上回る指数となっているが、引き続き計画的な職員採用や勤務実績に応じた人事評価制度の運用により給与の適正化に努めていく。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定員適正化計画により、職員総数は微減となっているが、人口減少により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人当たりの職員数は微増となった。これまで、退職者の不補充や清掃、学校給食事業の民間委託、さらには公共施設の指定管理者制度の導入など、職員数の削減に努めてきた。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57996</xdr:rowOff>
    </xdr:from>
    <xdr:to>
      <xdr:col>81</xdr:col>
      <xdr:colOff>44450</xdr:colOff>
      <xdr:row>63</xdr:row>
      <xdr:rowOff>72072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5934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43921</xdr:rowOff>
    </xdr:from>
    <xdr:to>
      <xdr:col>77</xdr:col>
      <xdr:colOff>44450</xdr:colOff>
      <xdr:row>63</xdr:row>
      <xdr:rowOff>57996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4527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43921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21802</xdr:rowOff>
    </xdr:from>
    <xdr:to>
      <xdr:col>68</xdr:col>
      <xdr:colOff>152400</xdr:colOff>
      <xdr:row>63</xdr:row>
      <xdr:rowOff>41910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21272</xdr:rowOff>
    </xdr:from>
    <xdr:to>
      <xdr:col>81</xdr:col>
      <xdr:colOff>95250</xdr:colOff>
      <xdr:row>63</xdr:row>
      <xdr:rowOff>122872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164799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7196</xdr:rowOff>
    </xdr:from>
    <xdr:to>
      <xdr:col>77</xdr:col>
      <xdr:colOff>95250</xdr:colOff>
      <xdr:row>63</xdr:row>
      <xdr:rowOff>108796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93573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164571</xdr:rowOff>
    </xdr:from>
    <xdr:to>
      <xdr:col>73</xdr:col>
      <xdr:colOff>44450</xdr:colOff>
      <xdr:row>63</xdr:row>
      <xdr:rowOff>94721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79498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142452</xdr:rowOff>
    </xdr:from>
    <xdr:to>
      <xdr:col>64</xdr:col>
      <xdr:colOff>152400</xdr:colOff>
      <xdr:row>63</xdr:row>
      <xdr:rowOff>72602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57379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栃木県及び類似団体と比較しても低い数値となっている。要因のひとつとして、建設事業債の発行に際し、後年度における交付税等が見込まれる有利な市債を活用し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100838</xdr:rowOff>
    </xdr:from>
    <xdr:to>
      <xdr:col>81</xdr:col>
      <xdr:colOff>44450</xdr:colOff>
      <xdr:row>37</xdr:row>
      <xdr:rowOff>139446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444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38</xdr:row>
      <xdr:rowOff>25908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4830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45212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4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45212</xdr:rowOff>
    </xdr:from>
    <xdr:to>
      <xdr:col>68</xdr:col>
      <xdr:colOff>152400</xdr:colOff>
      <xdr:row>38</xdr:row>
      <xdr:rowOff>74168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50038</xdr:rowOff>
    </xdr:from>
    <xdr:to>
      <xdr:col>81</xdr:col>
      <xdr:colOff>95250</xdr:colOff>
      <xdr:row>37</xdr:row>
      <xdr:rowOff>151638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66565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」となった。財政調整基金をはじめ、充当可能基金を確保していることや後年度における交付税等が見込まれる有利な市債を活用していることが要因となっている。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2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ポイント減少しており、栃木県平均と比較しても低い水準となっている。引き続き「第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期財政健全化推進計画」に基づく歳出の抑制や事業の簡素化・効率化を進め物件費の削減に努めていく。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62230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61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ポイント減少し、県平均とは同水準、全国平均と比較してもほぼ同等と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なった。扶助費総額は増加傾向にあるが、増加幅が他の支出と比較して小さかったため減少となった。今後は、市単独で行っているものや国の制度に上乗せして行っているものについて</a:t>
          </a:r>
          <a:r>
            <a:rPr kumimoji="1" lang="ja-JP" altLang="en-US" sz="1300">
              <a:latin typeface="ＭＳ Ｐゴシック" panose="020B0600070205080204" pitchFamily="50" charset="-128"/>
              <a:ea typeface="ＭＳ Ｐゴシック" panose="020B0600070205080204" pitchFamily="50" charset="-128"/>
            </a:rPr>
            <a:t>、費用対効果の観点から検証し、抑制を図っていく。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241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221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59</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ポイント減少しているが、全国平均、県平均を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上回っている。変動の主な理由は、他会計への操出金が減少したことによる。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期財政健全化推進計画」に基づき、歳出の抑制に努める。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25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64407</xdr:rowOff>
    </xdr:from>
    <xdr:to>
      <xdr:col>78</xdr:col>
      <xdr:colOff>69850</xdr:colOff>
      <xdr:row>61</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799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113393</xdr:rowOff>
    </xdr:from>
    <xdr:to>
      <xdr:col>73</xdr:col>
      <xdr:colOff>180975</xdr:colOff>
      <xdr:row>61</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571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94343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626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13607</xdr:rowOff>
    </xdr:from>
    <xdr:to>
      <xdr:col>78</xdr:col>
      <xdr:colOff>120650</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99984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43543</xdr:rowOff>
    </xdr:from>
    <xdr:to>
      <xdr:col>65</xdr:col>
      <xdr:colOff>53975</xdr:colOff>
      <xdr:row>62</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7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特別定額給付金事業等が終了したことから、前年度から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おり、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10414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883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471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131572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33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近年において大きな変動はなく、また、全国・県平均及び類似団体平均より低い数値を示している。これ</a:t>
          </a:r>
          <a:r>
            <a:rPr kumimoji="1" lang="ja-JP" altLang="en-US" sz="1300">
              <a:latin typeface="ＭＳ Ｐゴシック" panose="020B0600070205080204" pitchFamily="50" charset="-128"/>
              <a:ea typeface="ＭＳ Ｐゴシック" panose="020B0600070205080204" pitchFamily="50" charset="-128"/>
            </a:rPr>
            <a:t>は計画的な市債発行額の抑制によるところが主な要因である。今後も「第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期財政健全化推進計画」に基づき、借入額の抑制を図っていく。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52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60706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60706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60706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ポイント減少し、全国平均および県平均と同水準となっている。今後も「第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709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78</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62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21844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154070</xdr:rowOff>
    </xdr:from>
    <xdr:to>
      <xdr:col>29</xdr:col>
      <xdr:colOff>127000</xdr:colOff>
      <xdr:row>16</xdr:row>
      <xdr:rowOff>22073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3445"/>
          <a:ext cx="647700" cy="3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138847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22073</xdr:rowOff>
    </xdr:from>
    <xdr:to>
      <xdr:col>26</xdr:col>
      <xdr:colOff>50800</xdr:colOff>
      <xdr:row>16</xdr:row>
      <xdr:rowOff>124790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2898"/>
          <a:ext cx="698500" cy="10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124790</xdr:rowOff>
    </xdr:from>
    <xdr:to>
      <xdr:col>22</xdr:col>
      <xdr:colOff>114300</xdr:colOff>
      <xdr:row>16</xdr:row>
      <xdr:rowOff>158242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5615"/>
          <a:ext cx="698500" cy="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151232</xdr:rowOff>
    </xdr:from>
    <xdr:to>
      <xdr:col>18</xdr:col>
      <xdr:colOff>177800</xdr:colOff>
      <xdr:row>16</xdr:row>
      <xdr:rowOff>158242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420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103270</xdr:rowOff>
    </xdr:from>
    <xdr:to>
      <xdr:col>29</xdr:col>
      <xdr:colOff>177800</xdr:colOff>
      <xdr:row>16</xdr:row>
      <xdr:rowOff>33420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119797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142723</xdr:rowOff>
    </xdr:from>
    <xdr:to>
      <xdr:col>26</xdr:col>
      <xdr:colOff>101600</xdr:colOff>
      <xdr:row>16</xdr:row>
      <xdr:rowOff>72873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83050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0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73990</xdr:rowOff>
    </xdr:from>
    <xdr:to>
      <xdr:col>22</xdr:col>
      <xdr:colOff>165100</xdr:colOff>
      <xdr:row>17</xdr:row>
      <xdr:rowOff>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107442</xdr:rowOff>
    </xdr:from>
    <xdr:to>
      <xdr:col>19</xdr:col>
      <xdr:colOff>38100</xdr:colOff>
      <xdr:row>17</xdr:row>
      <xdr:rowOff>37592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100432</xdr:rowOff>
    </xdr:from>
    <xdr:to>
      <xdr:col>15</xdr:col>
      <xdr:colOff>101600</xdr:colOff>
      <xdr:row>17</xdr:row>
      <xdr:rowOff>30582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291592</xdr:rowOff>
    </xdr:from>
    <xdr:to>
      <xdr:col>29</xdr:col>
      <xdr:colOff>127000</xdr:colOff>
      <xdr:row>37</xdr:row>
      <xdr:rowOff>304812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16292"/>
          <a:ext cx="6477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235814</xdr:rowOff>
    </xdr:from>
    <xdr:to>
      <xdr:col>26</xdr:col>
      <xdr:colOff>50800</xdr:colOff>
      <xdr:row>37</xdr:row>
      <xdr:rowOff>304812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60514"/>
          <a:ext cx="698500" cy="6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231356</xdr:rowOff>
    </xdr:from>
    <xdr:to>
      <xdr:col>22</xdr:col>
      <xdr:colOff>114300</xdr:colOff>
      <xdr:row>37</xdr:row>
      <xdr:rowOff>235814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56056"/>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172224</xdr:rowOff>
    </xdr:from>
    <xdr:to>
      <xdr:col>18</xdr:col>
      <xdr:colOff>177800</xdr:colOff>
      <xdr:row>37</xdr:row>
      <xdr:rowOff>231356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6924"/>
          <a:ext cx="698500" cy="59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240792</xdr:rowOff>
    </xdr:from>
    <xdr:to>
      <xdr:col>29</xdr:col>
      <xdr:colOff>177800</xdr:colOff>
      <xdr:row>37</xdr:row>
      <xdr:rowOff>342392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212869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3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254012</xdr:rowOff>
    </xdr:from>
    <xdr:to>
      <xdr:col>26</xdr:col>
      <xdr:colOff>101600</xdr:colOff>
      <xdr:row>38</xdr:row>
      <xdr:rowOff>12712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340389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6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185014</xdr:rowOff>
    </xdr:from>
    <xdr:to>
      <xdr:col>22</xdr:col>
      <xdr:colOff>165100</xdr:colOff>
      <xdr:row>37</xdr:row>
      <xdr:rowOff>286614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271391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180556</xdr:rowOff>
    </xdr:from>
    <xdr:to>
      <xdr:col>19</xdr:col>
      <xdr:colOff>38100</xdr:colOff>
      <xdr:row>37</xdr:row>
      <xdr:rowOff>282156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0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266933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121424</xdr:rowOff>
    </xdr:from>
    <xdr:to>
      <xdr:col>15</xdr:col>
      <xdr:colOff>101600</xdr:colOff>
      <xdr:row>37</xdr:row>
      <xdr:rowOff>223024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207801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123831</xdr:rowOff>
    </xdr:from>
    <xdr:to>
      <xdr:col>24</xdr:col>
      <xdr:colOff>63500</xdr:colOff>
      <xdr:row>34</xdr:row>
      <xdr:rowOff>150387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3131"/>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150387</xdr:rowOff>
    </xdr:from>
    <xdr:to>
      <xdr:col>19</xdr:col>
      <xdr:colOff>177800</xdr:colOff>
      <xdr:row>35</xdr:row>
      <xdr:rowOff>121603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9687"/>
          <a:ext cx="8890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121603</xdr:rowOff>
    </xdr:from>
    <xdr:to>
      <xdr:col>15</xdr:col>
      <xdr:colOff>50800</xdr:colOff>
      <xdr:row>35</xdr:row>
      <xdr:rowOff>156197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2353"/>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156197</xdr:rowOff>
    </xdr:from>
    <xdr:to>
      <xdr:col>10</xdr:col>
      <xdr:colOff>114300</xdr:colOff>
      <xdr:row>36</xdr:row>
      <xdr:rowOff>15532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694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73031</xdr:rowOff>
    </xdr:from>
    <xdr:to>
      <xdr:col>24</xdr:col>
      <xdr:colOff>114300</xdr:colOff>
      <xdr:row>35</xdr:row>
      <xdr:rowOff>3181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95908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99587</xdr:rowOff>
    </xdr:from>
    <xdr:to>
      <xdr:col>20</xdr:col>
      <xdr:colOff>38100</xdr:colOff>
      <xdr:row>35</xdr:row>
      <xdr:rowOff>29737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46264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70803</xdr:rowOff>
    </xdr:from>
    <xdr:to>
      <xdr:col>15</xdr:col>
      <xdr:colOff>101600</xdr:colOff>
      <xdr:row>36</xdr:row>
      <xdr:rowOff>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17480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105397</xdr:rowOff>
    </xdr:from>
    <xdr:to>
      <xdr:col>10</xdr:col>
      <xdr:colOff>165100</xdr:colOff>
      <xdr:row>36</xdr:row>
      <xdr:rowOff>35547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52074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136182</xdr:rowOff>
    </xdr:from>
    <xdr:to>
      <xdr:col>6</xdr:col>
      <xdr:colOff>38100</xdr:colOff>
      <xdr:row>36</xdr:row>
      <xdr:rowOff>66332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82859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136271</xdr:rowOff>
    </xdr:from>
    <xdr:to>
      <xdr:col>24</xdr:col>
      <xdr:colOff>63500</xdr:colOff>
      <xdr:row>56</xdr:row>
      <xdr:rowOff>164084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471"/>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164084</xdr:rowOff>
    </xdr:from>
    <xdr:to>
      <xdr:col>19</xdr:col>
      <xdr:colOff>177800</xdr:colOff>
      <xdr:row>57</xdr:row>
      <xdr:rowOff>37109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5284"/>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37109</xdr:rowOff>
    </xdr:from>
    <xdr:to>
      <xdr:col>15</xdr:col>
      <xdr:colOff>50800</xdr:colOff>
      <xdr:row>57</xdr:row>
      <xdr:rowOff>86131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9759"/>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86131</xdr:rowOff>
    </xdr:from>
    <xdr:to>
      <xdr:col>10</xdr:col>
      <xdr:colOff>114300</xdr:colOff>
      <xdr:row>57</xdr:row>
      <xdr:rowOff>106553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878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85471</xdr:rowOff>
    </xdr:from>
    <xdr:to>
      <xdr:col>24</xdr:col>
      <xdr:colOff>114300</xdr:colOff>
      <xdr:row>57</xdr:row>
      <xdr:rowOff>15621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63898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113284</xdr:rowOff>
    </xdr:from>
    <xdr:to>
      <xdr:col>20</xdr:col>
      <xdr:colOff>38100</xdr:colOff>
      <xdr:row>57</xdr:row>
      <xdr:rowOff>43434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34561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157759</xdr:rowOff>
    </xdr:from>
    <xdr:to>
      <xdr:col>15</xdr:col>
      <xdr:colOff>101600</xdr:colOff>
      <xdr:row>57</xdr:row>
      <xdr:rowOff>87909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79036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35331</xdr:rowOff>
    </xdr:from>
    <xdr:to>
      <xdr:col>10</xdr:col>
      <xdr:colOff>165100</xdr:colOff>
      <xdr:row>57</xdr:row>
      <xdr:rowOff>136931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128058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55753</xdr:rowOff>
    </xdr:from>
    <xdr:to>
      <xdr:col>6</xdr:col>
      <xdr:colOff>38100</xdr:colOff>
      <xdr:row>57</xdr:row>
      <xdr:rowOff>157353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28220</xdr:rowOff>
    </xdr:from>
    <xdr:to>
      <xdr:col>24</xdr:col>
      <xdr:colOff>63500</xdr:colOff>
      <xdr:row>77</xdr:row>
      <xdr:rowOff>82017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29870"/>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57519</xdr:rowOff>
    </xdr:from>
    <xdr:to>
      <xdr:col>19</xdr:col>
      <xdr:colOff>177800</xdr:colOff>
      <xdr:row>77</xdr:row>
      <xdr:rowOff>82017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59169"/>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57519</xdr:rowOff>
    </xdr:from>
    <xdr:to>
      <xdr:col>15</xdr:col>
      <xdr:colOff>50800</xdr:colOff>
      <xdr:row>77</xdr:row>
      <xdr:rowOff>99161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9169"/>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55460</xdr:rowOff>
    </xdr:from>
    <xdr:to>
      <xdr:col>10</xdr:col>
      <xdr:colOff>114300</xdr:colOff>
      <xdr:row>77</xdr:row>
      <xdr:rowOff>99161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57110"/>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148870</xdr:rowOff>
    </xdr:from>
    <xdr:to>
      <xdr:col>24</xdr:col>
      <xdr:colOff>114300</xdr:colOff>
      <xdr:row>77</xdr:row>
      <xdr:rowOff>79020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3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31217</xdr:rowOff>
    </xdr:from>
    <xdr:to>
      <xdr:col>20</xdr:col>
      <xdr:colOff>38100</xdr:colOff>
      <xdr:row>77</xdr:row>
      <xdr:rowOff>132817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149344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6719</xdr:rowOff>
    </xdr:from>
    <xdr:to>
      <xdr:col>15</xdr:col>
      <xdr:colOff>101600</xdr:colOff>
      <xdr:row>77</xdr:row>
      <xdr:rowOff>108319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124846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48361</xdr:rowOff>
    </xdr:from>
    <xdr:to>
      <xdr:col>10</xdr:col>
      <xdr:colOff>165100</xdr:colOff>
      <xdr:row>77</xdr:row>
      <xdr:rowOff>149961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166488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4660</xdr:rowOff>
    </xdr:from>
    <xdr:to>
      <xdr:col>6</xdr:col>
      <xdr:colOff>38100</xdr:colOff>
      <xdr:row>77</xdr:row>
      <xdr:rowOff>106260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122787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92298</xdr:rowOff>
    </xdr:from>
    <xdr:to>
      <xdr:col>24</xdr:col>
      <xdr:colOff>63500</xdr:colOff>
      <xdr:row>97</xdr:row>
      <xdr:rowOff>141170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80048"/>
          <a:ext cx="838200" cy="39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141170</xdr:rowOff>
    </xdr:from>
    <xdr:to>
      <xdr:col>19</xdr:col>
      <xdr:colOff>177800</xdr:colOff>
      <xdr:row>97</xdr:row>
      <xdr:rowOff>158135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1820"/>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158135</xdr:rowOff>
    </xdr:from>
    <xdr:to>
      <xdr:col>15</xdr:col>
      <xdr:colOff>50800</xdr:colOff>
      <xdr:row>98</xdr:row>
      <xdr:rowOff>81783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8785"/>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81783</xdr:rowOff>
    </xdr:from>
    <xdr:to>
      <xdr:col>10</xdr:col>
      <xdr:colOff>114300</xdr:colOff>
      <xdr:row>98</xdr:row>
      <xdr:rowOff>93033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3883"/>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41498</xdr:rowOff>
    </xdr:from>
    <xdr:to>
      <xdr:col>24</xdr:col>
      <xdr:colOff>114300</xdr:colOff>
      <xdr:row>95</xdr:row>
      <xdr:rowOff>143098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64375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90370</xdr:rowOff>
    </xdr:from>
    <xdr:to>
      <xdr:col>20</xdr:col>
      <xdr:colOff>38100</xdr:colOff>
      <xdr:row>98</xdr:row>
      <xdr:rowOff>20520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37047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107335</xdr:rowOff>
    </xdr:from>
    <xdr:to>
      <xdr:col>15</xdr:col>
      <xdr:colOff>101600</xdr:colOff>
      <xdr:row>98</xdr:row>
      <xdr:rowOff>37485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54012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30983</xdr:rowOff>
    </xdr:from>
    <xdr:to>
      <xdr:col>10</xdr:col>
      <xdr:colOff>165100</xdr:colOff>
      <xdr:row>98</xdr:row>
      <xdr:rowOff>132583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149110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42233</xdr:rowOff>
    </xdr:from>
    <xdr:to>
      <xdr:col>6</xdr:col>
      <xdr:colOff>38100</xdr:colOff>
      <xdr:row>98</xdr:row>
      <xdr:rowOff>143833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160360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30306</xdr:rowOff>
    </xdr:from>
    <xdr:to>
      <xdr:col>55</xdr:col>
      <xdr:colOff>0</xdr:colOff>
      <xdr:row>37</xdr:row>
      <xdr:rowOff>162770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516706"/>
          <a:ext cx="838200" cy="98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30306</xdr:rowOff>
    </xdr:from>
    <xdr:to>
      <xdr:col>50</xdr:col>
      <xdr:colOff>114300</xdr:colOff>
      <xdr:row>38</xdr:row>
      <xdr:rowOff>129308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516706"/>
          <a:ext cx="889000" cy="11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126594</xdr:rowOff>
    </xdr:from>
    <xdr:to>
      <xdr:col>45</xdr:col>
      <xdr:colOff>177800</xdr:colOff>
      <xdr:row>38</xdr:row>
      <xdr:rowOff>129308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641694"/>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126279</xdr:rowOff>
    </xdr:from>
    <xdr:to>
      <xdr:col>41</xdr:col>
      <xdr:colOff>50800</xdr:colOff>
      <xdr:row>38</xdr:row>
      <xdr:rowOff>126594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41379"/>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111970</xdr:rowOff>
    </xdr:from>
    <xdr:to>
      <xdr:col>55</xdr:col>
      <xdr:colOff>50800</xdr:colOff>
      <xdr:row>38</xdr:row>
      <xdr:rowOff>42120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26897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150956</xdr:rowOff>
    </xdr:from>
    <xdr:to>
      <xdr:col>50</xdr:col>
      <xdr:colOff>165100</xdr:colOff>
      <xdr:row>32</xdr:row>
      <xdr:rowOff>81106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72233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5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78508</xdr:rowOff>
    </xdr:from>
    <xdr:to>
      <xdr:col>46</xdr:col>
      <xdr:colOff>38100</xdr:colOff>
      <xdr:row>39</xdr:row>
      <xdr:rowOff>8658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171235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75794</xdr:rowOff>
    </xdr:from>
    <xdr:to>
      <xdr:col>41</xdr:col>
      <xdr:colOff>101600</xdr:colOff>
      <xdr:row>39</xdr:row>
      <xdr:rowOff>5944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168521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75479</xdr:rowOff>
    </xdr:from>
    <xdr:to>
      <xdr:col>36</xdr:col>
      <xdr:colOff>165100</xdr:colOff>
      <xdr:row>39</xdr:row>
      <xdr:rowOff>5629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168206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145958</xdr:rowOff>
    </xdr:from>
    <xdr:to>
      <xdr:col>55</xdr:col>
      <xdr:colOff>0</xdr:colOff>
      <xdr:row>56</xdr:row>
      <xdr:rowOff>9484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75708"/>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9484</xdr:rowOff>
    </xdr:from>
    <xdr:to>
      <xdr:col>50</xdr:col>
      <xdr:colOff>114300</xdr:colOff>
      <xdr:row>56</xdr:row>
      <xdr:rowOff>128693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10684"/>
          <a:ext cx="889000" cy="1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128693</xdr:rowOff>
    </xdr:from>
    <xdr:to>
      <xdr:col>45</xdr:col>
      <xdr:colOff>177800</xdr:colOff>
      <xdr:row>57</xdr:row>
      <xdr:rowOff>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29893"/>
          <a:ext cx="889000" cy="4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167938</xdr:rowOff>
    </xdr:from>
    <xdr:to>
      <xdr:col>41</xdr:col>
      <xdr:colOff>50800</xdr:colOff>
      <xdr:row>57</xdr:row>
      <xdr:rowOff>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69138"/>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95158</xdr:rowOff>
    </xdr:from>
    <xdr:to>
      <xdr:col>55</xdr:col>
      <xdr:colOff>50800</xdr:colOff>
      <xdr:row>56</xdr:row>
      <xdr:rowOff>25308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118035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130134</xdr:rowOff>
    </xdr:from>
    <xdr:to>
      <xdr:col>50</xdr:col>
      <xdr:colOff>165100</xdr:colOff>
      <xdr:row>56</xdr:row>
      <xdr:rowOff>60284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51411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6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77893</xdr:rowOff>
    </xdr:from>
    <xdr:to>
      <xdr:col>46</xdr:col>
      <xdr:colOff>38100</xdr:colOff>
      <xdr:row>57</xdr:row>
      <xdr:rowOff>8043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170620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120744</xdr:rowOff>
    </xdr:from>
    <xdr:to>
      <xdr:col>41</xdr:col>
      <xdr:colOff>101600</xdr:colOff>
      <xdr:row>57</xdr:row>
      <xdr:rowOff>50894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42021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117138</xdr:rowOff>
    </xdr:from>
    <xdr:to>
      <xdr:col>36</xdr:col>
      <xdr:colOff>165100</xdr:colOff>
      <xdr:row>57</xdr:row>
      <xdr:rowOff>47288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117196</xdr:rowOff>
    </xdr:from>
    <xdr:to>
      <xdr:col>55</xdr:col>
      <xdr:colOff>0</xdr:colOff>
      <xdr:row>78</xdr:row>
      <xdr:rowOff>161176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0296"/>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117196</xdr:rowOff>
    </xdr:from>
    <xdr:to>
      <xdr:col>50</xdr:col>
      <xdr:colOff>114300</xdr:colOff>
      <xdr:row>78</xdr:row>
      <xdr:rowOff>156121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0296"/>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150089</xdr:rowOff>
    </xdr:from>
    <xdr:to>
      <xdr:col>45</xdr:col>
      <xdr:colOff>177800</xdr:colOff>
      <xdr:row>78</xdr:row>
      <xdr:rowOff>156121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231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80353</xdr:rowOff>
    </xdr:from>
    <xdr:to>
      <xdr:col>41</xdr:col>
      <xdr:colOff>50800</xdr:colOff>
      <xdr:row>78</xdr:row>
      <xdr:rowOff>150089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53453"/>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110376</xdr:rowOff>
    </xdr:from>
    <xdr:to>
      <xdr:col>55</xdr:col>
      <xdr:colOff>50800</xdr:colOff>
      <xdr:row>79</xdr:row>
      <xdr:rowOff>40526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25303</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66396</xdr:rowOff>
    </xdr:from>
    <xdr:to>
      <xdr:col>50</xdr:col>
      <xdr:colOff>165100</xdr:colOff>
      <xdr:row>78</xdr:row>
      <xdr:rowOff>167996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159123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105321</xdr:rowOff>
    </xdr:from>
    <xdr:to>
      <xdr:col>46</xdr:col>
      <xdr:colOff>38100</xdr:colOff>
      <xdr:row>79</xdr:row>
      <xdr:rowOff>35471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26598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7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99289</xdr:rowOff>
    </xdr:from>
    <xdr:to>
      <xdr:col>41</xdr:col>
      <xdr:colOff>101600</xdr:colOff>
      <xdr:row>79</xdr:row>
      <xdr:rowOff>29439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20566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29553</xdr:rowOff>
    </xdr:from>
    <xdr:to>
      <xdr:col>36</xdr:col>
      <xdr:colOff>165100</xdr:colOff>
      <xdr:row>78</xdr:row>
      <xdr:rowOff>131153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122280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40069</xdr:rowOff>
    </xdr:from>
    <xdr:to>
      <xdr:col>55</xdr:col>
      <xdr:colOff>0</xdr:colOff>
      <xdr:row>95</xdr:row>
      <xdr:rowOff>130290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27819"/>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130290</xdr:rowOff>
    </xdr:from>
    <xdr:to>
      <xdr:col>50</xdr:col>
      <xdr:colOff>114300</xdr:colOff>
      <xdr:row>97</xdr:row>
      <xdr:rowOff>76175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18040"/>
          <a:ext cx="889000" cy="2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76175</xdr:rowOff>
    </xdr:from>
    <xdr:to>
      <xdr:col>45</xdr:col>
      <xdr:colOff>177800</xdr:colOff>
      <xdr:row>97</xdr:row>
      <xdr:rowOff>89599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06825"/>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89599</xdr:rowOff>
    </xdr:from>
    <xdr:to>
      <xdr:col>41</xdr:col>
      <xdr:colOff>50800</xdr:colOff>
      <xdr:row>98</xdr:row>
      <xdr:rowOff>70689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20249"/>
          <a:ext cx="889000" cy="1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160719</xdr:rowOff>
    </xdr:from>
    <xdr:to>
      <xdr:col>55</xdr:col>
      <xdr:colOff>50800</xdr:colOff>
      <xdr:row>95</xdr:row>
      <xdr:rowOff>90869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12146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79490</xdr:rowOff>
    </xdr:from>
    <xdr:to>
      <xdr:col>50</xdr:col>
      <xdr:colOff>165100</xdr:colOff>
      <xdr:row>96</xdr:row>
      <xdr:rowOff>9640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26167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25375</xdr:rowOff>
    </xdr:from>
    <xdr:to>
      <xdr:col>46</xdr:col>
      <xdr:colOff>38100</xdr:colOff>
      <xdr:row>97</xdr:row>
      <xdr:rowOff>126975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118102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38799</xdr:rowOff>
    </xdr:from>
    <xdr:to>
      <xdr:col>41</xdr:col>
      <xdr:colOff>101600</xdr:colOff>
      <xdr:row>97</xdr:row>
      <xdr:rowOff>140399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131526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19889</xdr:rowOff>
    </xdr:from>
    <xdr:to>
      <xdr:col>36</xdr:col>
      <xdr:colOff>165100</xdr:colOff>
      <xdr:row>98</xdr:row>
      <xdr:rowOff>121489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58319</xdr:rowOff>
    </xdr:from>
    <xdr:to>
      <xdr:col>85</xdr:col>
      <xdr:colOff>127000</xdr:colOff>
      <xdr:row>37</xdr:row>
      <xdr:rowOff>8331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716169"/>
          <a:ext cx="838200" cy="6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58319</xdr:rowOff>
    </xdr:from>
    <xdr:to>
      <xdr:col>81</xdr:col>
      <xdr:colOff>50800</xdr:colOff>
      <xdr:row>36</xdr:row>
      <xdr:rowOff>127508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716169"/>
          <a:ext cx="889000" cy="5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127508</xdr:rowOff>
    </xdr:from>
    <xdr:to>
      <xdr:col>76</xdr:col>
      <xdr:colOff>114300</xdr:colOff>
      <xdr:row>39</xdr:row>
      <xdr:rowOff>38278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99708"/>
          <a:ext cx="889000" cy="4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155131</xdr:rowOff>
    </xdr:from>
    <xdr:to>
      <xdr:col>71</xdr:col>
      <xdr:colOff>177800</xdr:colOff>
      <xdr:row>39</xdr:row>
      <xdr:rowOff>38278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70231"/>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128981</xdr:rowOff>
    </xdr:from>
    <xdr:to>
      <xdr:col>85</xdr:col>
      <xdr:colOff>177800</xdr:colOff>
      <xdr:row>37</xdr:row>
      <xdr:rowOff>59131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151858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15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7519</xdr:rowOff>
    </xdr:from>
    <xdr:to>
      <xdr:col>81</xdr:col>
      <xdr:colOff>101600</xdr:colOff>
      <xdr:row>33</xdr:row>
      <xdr:rowOff>109119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125646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44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76708</xdr:rowOff>
    </xdr:from>
    <xdr:to>
      <xdr:col>76</xdr:col>
      <xdr:colOff>165100</xdr:colOff>
      <xdr:row>37</xdr:row>
      <xdr:rowOff>6858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23385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0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158928</xdr:rowOff>
    </xdr:from>
    <xdr:to>
      <xdr:col>72</xdr:col>
      <xdr:colOff>38100</xdr:colOff>
      <xdr:row>39</xdr:row>
      <xdr:rowOff>89078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80205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104331</xdr:rowOff>
    </xdr:from>
    <xdr:to>
      <xdr:col>67</xdr:col>
      <xdr:colOff>101600</xdr:colOff>
      <xdr:row>39</xdr:row>
      <xdr:rowOff>34481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51007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51281</xdr:rowOff>
    </xdr:from>
    <xdr:to>
      <xdr:col>85</xdr:col>
      <xdr:colOff>127000</xdr:colOff>
      <xdr:row>76</xdr:row>
      <xdr:rowOff>70450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81481"/>
          <a:ext cx="8382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21416</xdr:rowOff>
    </xdr:from>
    <xdr:to>
      <xdr:col>81</xdr:col>
      <xdr:colOff>50800</xdr:colOff>
      <xdr:row>76</xdr:row>
      <xdr:rowOff>51281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51616"/>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21416</xdr:rowOff>
    </xdr:from>
    <xdr:to>
      <xdr:col>76</xdr:col>
      <xdr:colOff>114300</xdr:colOff>
      <xdr:row>76</xdr:row>
      <xdr:rowOff>37973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51616"/>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37940</xdr:rowOff>
    </xdr:from>
    <xdr:to>
      <xdr:col>71</xdr:col>
      <xdr:colOff>177800</xdr:colOff>
      <xdr:row>76</xdr:row>
      <xdr:rowOff>37973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068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19650</xdr:rowOff>
    </xdr:from>
    <xdr:to>
      <xdr:col>85</xdr:col>
      <xdr:colOff>177800</xdr:colOff>
      <xdr:row>76</xdr:row>
      <xdr:rowOff>121250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169527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481</xdr:rowOff>
    </xdr:from>
    <xdr:to>
      <xdr:col>81</xdr:col>
      <xdr:colOff>101600</xdr:colOff>
      <xdr:row>76</xdr:row>
      <xdr:rowOff>102081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93208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142066</xdr:rowOff>
    </xdr:from>
    <xdr:to>
      <xdr:col>76</xdr:col>
      <xdr:colOff>165100</xdr:colOff>
      <xdr:row>76</xdr:row>
      <xdr:rowOff>72216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63343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158623</xdr:rowOff>
    </xdr:from>
    <xdr:to>
      <xdr:col>72</xdr:col>
      <xdr:colOff>38100</xdr:colOff>
      <xdr:row>76</xdr:row>
      <xdr:rowOff>88773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79900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158590</xdr:rowOff>
    </xdr:from>
    <xdr:to>
      <xdr:col>67</xdr:col>
      <xdr:colOff>101600</xdr:colOff>
      <xdr:row>76</xdr:row>
      <xdr:rowOff>88740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79867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75882</xdr:rowOff>
    </xdr:from>
    <xdr:to>
      <xdr:col>85</xdr:col>
      <xdr:colOff>127000</xdr:colOff>
      <xdr:row>98</xdr:row>
      <xdr:rowOff>72262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535082"/>
          <a:ext cx="838200" cy="3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35286</xdr:rowOff>
    </xdr:from>
    <xdr:to>
      <xdr:col>81</xdr:col>
      <xdr:colOff>50800</xdr:colOff>
      <xdr:row>98</xdr:row>
      <xdr:rowOff>72262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37386"/>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35286</xdr:rowOff>
    </xdr:from>
    <xdr:to>
      <xdr:col>76</xdr:col>
      <xdr:colOff>114300</xdr:colOff>
      <xdr:row>98</xdr:row>
      <xdr:rowOff>49003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3738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99409</xdr:rowOff>
    </xdr:from>
    <xdr:to>
      <xdr:col>71</xdr:col>
      <xdr:colOff>177800</xdr:colOff>
      <xdr:row>98</xdr:row>
      <xdr:rowOff>49003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30059"/>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25082</xdr:rowOff>
    </xdr:from>
    <xdr:to>
      <xdr:col>85</xdr:col>
      <xdr:colOff>177800</xdr:colOff>
      <xdr:row>96</xdr:row>
      <xdr:rowOff>126682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3509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21462</xdr:rowOff>
    </xdr:from>
    <xdr:to>
      <xdr:col>81</xdr:col>
      <xdr:colOff>101600</xdr:colOff>
      <xdr:row>98</xdr:row>
      <xdr:rowOff>123062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114189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1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155936</xdr:rowOff>
    </xdr:from>
    <xdr:to>
      <xdr:col>76</xdr:col>
      <xdr:colOff>165100</xdr:colOff>
      <xdr:row>98</xdr:row>
      <xdr:rowOff>86086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77213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169653</xdr:rowOff>
    </xdr:from>
    <xdr:to>
      <xdr:col>72</xdr:col>
      <xdr:colOff>38100</xdr:colOff>
      <xdr:row>98</xdr:row>
      <xdr:rowOff>99803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90930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48609</xdr:rowOff>
    </xdr:from>
    <xdr:to>
      <xdr:col>67</xdr:col>
      <xdr:colOff>101600</xdr:colOff>
      <xdr:row>97</xdr:row>
      <xdr:rowOff>150209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166736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66662</xdr:rowOff>
    </xdr:from>
    <xdr:to>
      <xdr:col>116</xdr:col>
      <xdr:colOff>63500</xdr:colOff>
      <xdr:row>37</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410312"/>
          <a:ext cx="8382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124441</xdr:rowOff>
    </xdr:from>
    <xdr:to>
      <xdr:col>111</xdr:col>
      <xdr:colOff>177800</xdr:colOff>
      <xdr:row>37</xdr:row>
      <xdr:rowOff>166675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468091"/>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165303</xdr:rowOff>
    </xdr:from>
    <xdr:to>
      <xdr:col>107</xdr:col>
      <xdr:colOff>50800</xdr:colOff>
      <xdr:row>37</xdr:row>
      <xdr:rowOff>166675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089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160845</xdr:rowOff>
    </xdr:from>
    <xdr:to>
      <xdr:col>102</xdr:col>
      <xdr:colOff>114300</xdr:colOff>
      <xdr:row>37</xdr:row>
      <xdr:rowOff>165303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0449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15862</xdr:rowOff>
    </xdr:from>
    <xdr:to>
      <xdr:col>116</xdr:col>
      <xdr:colOff>114300</xdr:colOff>
      <xdr:row>37</xdr:row>
      <xdr:rowOff>117462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165739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3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73641</xdr:rowOff>
    </xdr:from>
    <xdr:to>
      <xdr:col>112</xdr:col>
      <xdr:colOff>38100</xdr:colOff>
      <xdr:row>38</xdr:row>
      <xdr:rowOff>3790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17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166368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51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115875</xdr:rowOff>
    </xdr:from>
    <xdr:to>
      <xdr:col>107</xdr:col>
      <xdr:colOff>101600</xdr:colOff>
      <xdr:row>38</xdr:row>
      <xdr:rowOff>46025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37152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5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114503</xdr:rowOff>
    </xdr:from>
    <xdr:to>
      <xdr:col>102</xdr:col>
      <xdr:colOff>165100</xdr:colOff>
      <xdr:row>38</xdr:row>
      <xdr:rowOff>44653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35780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110046</xdr:rowOff>
    </xdr:from>
    <xdr:to>
      <xdr:col>98</xdr:col>
      <xdr:colOff>38100</xdr:colOff>
      <xdr:row>38</xdr:row>
      <xdr:rowOff>40196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31322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546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105334</xdr:rowOff>
    </xdr:from>
    <xdr:to>
      <xdr:col>116</xdr:col>
      <xdr:colOff>63500</xdr:colOff>
      <xdr:row>55</xdr:row>
      <xdr:rowOff>120002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192184"/>
          <a:ext cx="838200" cy="3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105334</xdr:rowOff>
    </xdr:from>
    <xdr:to>
      <xdr:col>111</xdr:col>
      <xdr:colOff>177800</xdr:colOff>
      <xdr:row>55</xdr:row>
      <xdr:rowOff>129604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192184"/>
          <a:ext cx="889000" cy="3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75959</xdr:rowOff>
    </xdr:from>
    <xdr:to>
      <xdr:col>107</xdr:col>
      <xdr:colOff>50800</xdr:colOff>
      <xdr:row>55</xdr:row>
      <xdr:rowOff>129604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50570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121145</xdr:rowOff>
    </xdr:from>
    <xdr:to>
      <xdr:col>102</xdr:col>
      <xdr:colOff>114300</xdr:colOff>
      <xdr:row>55</xdr:row>
      <xdr:rowOff>75959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379445"/>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69202</xdr:rowOff>
    </xdr:from>
    <xdr:to>
      <xdr:col>116</xdr:col>
      <xdr:colOff>114300</xdr:colOff>
      <xdr:row>55</xdr:row>
      <xdr:rowOff>170802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4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92079</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54534</xdr:rowOff>
    </xdr:from>
    <xdr:to>
      <xdr:col>112</xdr:col>
      <xdr:colOff>38100</xdr:colOff>
      <xdr:row>53</xdr:row>
      <xdr:rowOff>156134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1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1211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9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78804</xdr:rowOff>
    </xdr:from>
    <xdr:to>
      <xdr:col>107</xdr:col>
      <xdr:colOff>101600</xdr:colOff>
      <xdr:row>56</xdr:row>
      <xdr:rowOff>8954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25481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2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25159</xdr:rowOff>
    </xdr:from>
    <xdr:to>
      <xdr:col>102</xdr:col>
      <xdr:colOff>165100</xdr:colOff>
      <xdr:row>55</xdr:row>
      <xdr:rowOff>126759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143286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70345</xdr:rowOff>
    </xdr:from>
    <xdr:to>
      <xdr:col>98</xdr:col>
      <xdr:colOff>38100</xdr:colOff>
      <xdr:row>55</xdr:row>
      <xdr:rowOff>495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3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17022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1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340</xdr:rowOff>
    </xdr:from>
    <xdr:to>
      <xdr:col>116</xdr:col>
      <xdr:colOff>63500</xdr:colOff>
      <xdr:row>76</xdr:row>
      <xdr:rowOff>1082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30540"/>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110096</xdr:rowOff>
    </xdr:from>
    <xdr:to>
      <xdr:col>111</xdr:col>
      <xdr:colOff>177800</xdr:colOff>
      <xdr:row>76</xdr:row>
      <xdr:rowOff>340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797396"/>
          <a:ext cx="889000" cy="2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105239</xdr:rowOff>
    </xdr:from>
    <xdr:to>
      <xdr:col>107</xdr:col>
      <xdr:colOff>50800</xdr:colOff>
      <xdr:row>74</xdr:row>
      <xdr:rowOff>110096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792539"/>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167304</xdr:rowOff>
    </xdr:from>
    <xdr:to>
      <xdr:col>102</xdr:col>
      <xdr:colOff>114300</xdr:colOff>
      <xdr:row>74</xdr:row>
      <xdr:rowOff>105239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83154"/>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121733</xdr:rowOff>
    </xdr:from>
    <xdr:to>
      <xdr:col>116</xdr:col>
      <xdr:colOff>114300</xdr:colOff>
      <xdr:row>76</xdr:row>
      <xdr:rowOff>51882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80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100160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120990</xdr:rowOff>
    </xdr:from>
    <xdr:to>
      <xdr:col>112</xdr:col>
      <xdr:colOff>38100</xdr:colOff>
      <xdr:row>76</xdr:row>
      <xdr:rowOff>51140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42267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7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59296</xdr:rowOff>
    </xdr:from>
    <xdr:to>
      <xdr:col>107</xdr:col>
      <xdr:colOff>101600</xdr:colOff>
      <xdr:row>74</xdr:row>
      <xdr:rowOff>160896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5973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54439</xdr:rowOff>
    </xdr:from>
    <xdr:to>
      <xdr:col>102</xdr:col>
      <xdr:colOff>165100</xdr:colOff>
      <xdr:row>74</xdr:row>
      <xdr:rowOff>156039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147166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116504</xdr:rowOff>
    </xdr:from>
    <xdr:to>
      <xdr:col>98</xdr:col>
      <xdr:colOff>38100</xdr:colOff>
      <xdr:row>74</xdr:row>
      <xdr:rowOff>46654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63181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義務的経費については、「子育て世帯臨時特別給付金給付事業」等により扶助費が増加したほか、人件費も増加傾向にある。投資的経費については、令和元年東日本台風災害の復旧事業の進捗に伴う災害復旧事業費の減少や特別定額給付金事業の終了に伴う補助費等が減少となったが、新庁舎整備事業等により普通建設事業費が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期財政健全化推進計画」に基づき、経常経費の削減等、健全財政運営の確保に向けた不断の取り組みが必要である。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95,587
94,174
490.64
50,253,572
47,611,832
1,639,480
24,088,037
28,504,356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88493</xdr:rowOff>
    </xdr:from>
    <xdr:to>
      <xdr:col>24</xdr:col>
      <xdr:colOff>63500</xdr:colOff>
      <xdr:row>36</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60693"/>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80721</xdr:rowOff>
    </xdr:from>
    <xdr:to>
      <xdr:col>19</xdr:col>
      <xdr:colOff>177800</xdr:colOff>
      <xdr:row>36</xdr:row>
      <xdr:rowOff>88493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292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60147</xdr:rowOff>
    </xdr:from>
    <xdr:to>
      <xdr:col>15</xdr:col>
      <xdr:colOff>50800</xdr:colOff>
      <xdr:row>36</xdr:row>
      <xdr:rowOff>80721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23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19914</xdr:rowOff>
    </xdr:from>
    <xdr:to>
      <xdr:col>10</xdr:col>
      <xdr:colOff>114300</xdr:colOff>
      <xdr:row>36</xdr:row>
      <xdr:rowOff>60147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211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42723</xdr:rowOff>
    </xdr:from>
    <xdr:to>
      <xdr:col>24</xdr:col>
      <xdr:colOff>114300</xdr:colOff>
      <xdr:row>36</xdr:row>
      <xdr:rowOff>144323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21150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37693</xdr:rowOff>
    </xdr:from>
    <xdr:to>
      <xdr:col>20</xdr:col>
      <xdr:colOff>38100</xdr:colOff>
      <xdr:row>36</xdr:row>
      <xdr:rowOff>139293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130420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29921</xdr:rowOff>
    </xdr:from>
    <xdr:to>
      <xdr:col>15</xdr:col>
      <xdr:colOff>101600</xdr:colOff>
      <xdr:row>36</xdr:row>
      <xdr:rowOff>131521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122648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9347</xdr:rowOff>
    </xdr:from>
    <xdr:to>
      <xdr:col>10</xdr:col>
      <xdr:colOff>165100</xdr:colOff>
      <xdr:row>36</xdr:row>
      <xdr:rowOff>110947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102074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140564</xdr:rowOff>
    </xdr:from>
    <xdr:to>
      <xdr:col>6</xdr:col>
      <xdr:colOff>38100</xdr:colOff>
      <xdr:row>36</xdr:row>
      <xdr:rowOff>70714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61841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144836</xdr:rowOff>
    </xdr:from>
    <xdr:to>
      <xdr:col>24</xdr:col>
      <xdr:colOff>63500</xdr:colOff>
      <xdr:row>54</xdr:row>
      <xdr:rowOff>153088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8786"/>
          <a:ext cx="838200" cy="5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144836</xdr:rowOff>
    </xdr:from>
    <xdr:to>
      <xdr:col>19</xdr:col>
      <xdr:colOff>177800</xdr:colOff>
      <xdr:row>57</xdr:row>
      <xdr:rowOff>4422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8786"/>
          <a:ext cx="889000" cy="8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4422</xdr:rowOff>
    </xdr:from>
    <xdr:to>
      <xdr:col>15</xdr:col>
      <xdr:colOff>50800</xdr:colOff>
      <xdr:row>57</xdr:row>
      <xdr:rowOff>21453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707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5200</xdr:rowOff>
    </xdr:from>
    <xdr:to>
      <xdr:col>10</xdr:col>
      <xdr:colOff>114300</xdr:colOff>
      <xdr:row>57</xdr:row>
      <xdr:rowOff>21453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7850"/>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102288</xdr:rowOff>
    </xdr:from>
    <xdr:to>
      <xdr:col>24</xdr:col>
      <xdr:colOff>114300</xdr:colOff>
      <xdr:row>55</xdr:row>
      <xdr:rowOff>32438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125165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94036</xdr:rowOff>
    </xdr:from>
    <xdr:to>
      <xdr:col>20</xdr:col>
      <xdr:colOff>38100</xdr:colOff>
      <xdr:row>52</xdr:row>
      <xdr:rowOff>24186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3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125072</xdr:rowOff>
    </xdr:from>
    <xdr:to>
      <xdr:col>15</xdr:col>
      <xdr:colOff>101600</xdr:colOff>
      <xdr:row>57</xdr:row>
      <xdr:rowOff>55222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46349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142103</xdr:rowOff>
    </xdr:from>
    <xdr:to>
      <xdr:col>10</xdr:col>
      <xdr:colOff>165100</xdr:colOff>
      <xdr:row>57</xdr:row>
      <xdr:rowOff>72253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63380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125850</xdr:rowOff>
    </xdr:from>
    <xdr:to>
      <xdr:col>6</xdr:col>
      <xdr:colOff>38100</xdr:colOff>
      <xdr:row>57</xdr:row>
      <xdr:rowOff>56000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47127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44717</xdr:rowOff>
    </xdr:from>
    <xdr:to>
      <xdr:col>24</xdr:col>
      <xdr:colOff>63500</xdr:colOff>
      <xdr:row>77</xdr:row>
      <xdr:rowOff>18771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3467"/>
          <a:ext cx="8382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18771</xdr:rowOff>
    </xdr:from>
    <xdr:to>
      <xdr:col>19</xdr:col>
      <xdr:colOff>177800</xdr:colOff>
      <xdr:row>77</xdr:row>
      <xdr:rowOff>57214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0421"/>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57214</xdr:rowOff>
    </xdr:from>
    <xdr:to>
      <xdr:col>15</xdr:col>
      <xdr:colOff>50800</xdr:colOff>
      <xdr:row>78</xdr:row>
      <xdr:rowOff>34937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8864"/>
          <a:ext cx="889000" cy="1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110871</xdr:rowOff>
    </xdr:from>
    <xdr:to>
      <xdr:col>10</xdr:col>
      <xdr:colOff>114300</xdr:colOff>
      <xdr:row>78</xdr:row>
      <xdr:rowOff>34937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12521"/>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165367</xdr:rowOff>
    </xdr:from>
    <xdr:to>
      <xdr:col>24</xdr:col>
      <xdr:colOff>114300</xdr:colOff>
      <xdr:row>75</xdr:row>
      <xdr:rowOff>95517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143794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139421</xdr:rowOff>
    </xdr:from>
    <xdr:to>
      <xdr:col>20</xdr:col>
      <xdr:colOff>38100</xdr:colOff>
      <xdr:row>77</xdr:row>
      <xdr:rowOff>69571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60698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6414</xdr:rowOff>
    </xdr:from>
    <xdr:to>
      <xdr:col>15</xdr:col>
      <xdr:colOff>101600</xdr:colOff>
      <xdr:row>77</xdr:row>
      <xdr:rowOff>108014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124541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8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155587</xdr:rowOff>
    </xdr:from>
    <xdr:to>
      <xdr:col>10</xdr:col>
      <xdr:colOff>165100</xdr:colOff>
      <xdr:row>78</xdr:row>
      <xdr:rowOff>85737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76864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60071</xdr:rowOff>
    </xdr:from>
    <xdr:to>
      <xdr:col>6</xdr:col>
      <xdr:colOff>38100</xdr:colOff>
      <xdr:row>77</xdr:row>
      <xdr:rowOff>161671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145024</xdr:rowOff>
    </xdr:from>
    <xdr:to>
      <xdr:col>24</xdr:col>
      <xdr:colOff>63500</xdr:colOff>
      <xdr:row>98</xdr:row>
      <xdr:rowOff>72099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5674"/>
          <a:ext cx="8382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72099</xdr:rowOff>
    </xdr:from>
    <xdr:to>
      <xdr:col>19</xdr:col>
      <xdr:colOff>177800</xdr:colOff>
      <xdr:row>98</xdr:row>
      <xdr:rowOff>75512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4199"/>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75512</xdr:rowOff>
    </xdr:from>
    <xdr:to>
      <xdr:col>15</xdr:col>
      <xdr:colOff>50800</xdr:colOff>
      <xdr:row>98</xdr:row>
      <xdr:rowOff>92266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7612"/>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92266</xdr:rowOff>
    </xdr:from>
    <xdr:to>
      <xdr:col>10</xdr:col>
      <xdr:colOff>114300</xdr:colOff>
      <xdr:row>98</xdr:row>
      <xdr:rowOff>95335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436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94224</xdr:rowOff>
    </xdr:from>
    <xdr:to>
      <xdr:col>24</xdr:col>
      <xdr:colOff>114300</xdr:colOff>
      <xdr:row>98</xdr:row>
      <xdr:rowOff>24374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72651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21299</xdr:rowOff>
    </xdr:from>
    <xdr:to>
      <xdr:col>20</xdr:col>
      <xdr:colOff>38100</xdr:colOff>
      <xdr:row>98</xdr:row>
      <xdr:rowOff>122899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114026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24712</xdr:rowOff>
    </xdr:from>
    <xdr:to>
      <xdr:col>15</xdr:col>
      <xdr:colOff>101600</xdr:colOff>
      <xdr:row>98</xdr:row>
      <xdr:rowOff>126312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117439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41466</xdr:rowOff>
    </xdr:from>
    <xdr:to>
      <xdr:col>10</xdr:col>
      <xdr:colOff>165100</xdr:colOff>
      <xdr:row>98</xdr:row>
      <xdr:rowOff>143066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134193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44535</xdr:rowOff>
    </xdr:from>
    <xdr:to>
      <xdr:col>6</xdr:col>
      <xdr:colOff>38100</xdr:colOff>
      <xdr:row>98</xdr:row>
      <xdr:rowOff>146135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21286</xdr:rowOff>
    </xdr:from>
    <xdr:to>
      <xdr:col>55</xdr:col>
      <xdr:colOff>0</xdr:colOff>
      <xdr:row>39</xdr:row>
      <xdr:rowOff>21895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783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21286</xdr:rowOff>
    </xdr:from>
    <xdr:to>
      <xdr:col>50</xdr:col>
      <xdr:colOff>114300</xdr:colOff>
      <xdr:row>39</xdr:row>
      <xdr:rowOff>22885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783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14580</xdr:rowOff>
    </xdr:from>
    <xdr:to>
      <xdr:col>45</xdr:col>
      <xdr:colOff>177800</xdr:colOff>
      <xdr:row>39</xdr:row>
      <xdr:rowOff>22885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113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11912</xdr:rowOff>
    </xdr:from>
    <xdr:to>
      <xdr:col>41</xdr:col>
      <xdr:colOff>50800</xdr:colOff>
      <xdr:row>39</xdr:row>
      <xdr:rowOff>14580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8462"/>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142545</xdr:rowOff>
    </xdr:from>
    <xdr:to>
      <xdr:col>55</xdr:col>
      <xdr:colOff>50800</xdr:colOff>
      <xdr:row>39</xdr:row>
      <xdr:rowOff>72695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57472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141936</xdr:rowOff>
    </xdr:from>
    <xdr:to>
      <xdr:col>50</xdr:col>
      <xdr:colOff>165100</xdr:colOff>
      <xdr:row>39</xdr:row>
      <xdr:rowOff>72086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63213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143535</xdr:rowOff>
    </xdr:from>
    <xdr:to>
      <xdr:col>46</xdr:col>
      <xdr:colOff>38100</xdr:colOff>
      <xdr:row>39</xdr:row>
      <xdr:rowOff>73685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64812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135230</xdr:rowOff>
    </xdr:from>
    <xdr:to>
      <xdr:col>41</xdr:col>
      <xdr:colOff>101600</xdr:colOff>
      <xdr:row>39</xdr:row>
      <xdr:rowOff>65380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56507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132562</xdr:rowOff>
    </xdr:from>
    <xdr:to>
      <xdr:col>36</xdr:col>
      <xdr:colOff>165100</xdr:colOff>
      <xdr:row>39</xdr:row>
      <xdr:rowOff>62712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53839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45764</xdr:rowOff>
    </xdr:from>
    <xdr:to>
      <xdr:col>55</xdr:col>
      <xdr:colOff>0</xdr:colOff>
      <xdr:row>58</xdr:row>
      <xdr:rowOff>51205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89864"/>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26223</xdr:rowOff>
    </xdr:from>
    <xdr:to>
      <xdr:col>50</xdr:col>
      <xdr:colOff>114300</xdr:colOff>
      <xdr:row>58</xdr:row>
      <xdr:rowOff>45764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0323"/>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26223</xdr:rowOff>
    </xdr:from>
    <xdr:to>
      <xdr:col>45</xdr:col>
      <xdr:colOff>177800</xdr:colOff>
      <xdr:row>58</xdr:row>
      <xdr:rowOff>48489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7032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40570</xdr:rowOff>
    </xdr:from>
    <xdr:to>
      <xdr:col>41</xdr:col>
      <xdr:colOff>50800</xdr:colOff>
      <xdr:row>58</xdr:row>
      <xdr:rowOff>48489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84670"/>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405</xdr:rowOff>
    </xdr:from>
    <xdr:to>
      <xdr:col>55</xdr:col>
      <xdr:colOff>50800</xdr:colOff>
      <xdr:row>58</xdr:row>
      <xdr:rowOff>102005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166414</xdr:rowOff>
    </xdr:from>
    <xdr:to>
      <xdr:col>50</xdr:col>
      <xdr:colOff>165100</xdr:colOff>
      <xdr:row>58</xdr:row>
      <xdr:rowOff>96564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87691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146873</xdr:rowOff>
    </xdr:from>
    <xdr:to>
      <xdr:col>46</xdr:col>
      <xdr:colOff>38100</xdr:colOff>
      <xdr:row>58</xdr:row>
      <xdr:rowOff>77023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68150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169139</xdr:rowOff>
    </xdr:from>
    <xdr:to>
      <xdr:col>41</xdr:col>
      <xdr:colOff>101600</xdr:colOff>
      <xdr:row>58</xdr:row>
      <xdr:rowOff>99289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90416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161220</xdr:rowOff>
    </xdr:from>
    <xdr:to>
      <xdr:col>36</xdr:col>
      <xdr:colOff>165100</xdr:colOff>
      <xdr:row>58</xdr:row>
      <xdr:rowOff>91370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23731</xdr:rowOff>
    </xdr:from>
    <xdr:to>
      <xdr:col>55</xdr:col>
      <xdr:colOff>0</xdr:colOff>
      <xdr:row>75</xdr:row>
      <xdr:rowOff>94826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11031"/>
          <a:ext cx="838200" cy="2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23731</xdr:rowOff>
    </xdr:from>
    <xdr:to>
      <xdr:col>50</xdr:col>
      <xdr:colOff>114300</xdr:colOff>
      <xdr:row>75</xdr:row>
      <xdr:rowOff>137437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11031"/>
          <a:ext cx="889000" cy="28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132751</xdr:rowOff>
    </xdr:from>
    <xdr:to>
      <xdr:col>45</xdr:col>
      <xdr:colOff>177800</xdr:colOff>
      <xdr:row>75</xdr:row>
      <xdr:rowOff>137437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9915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40739</xdr:rowOff>
    </xdr:from>
    <xdr:to>
      <xdr:col>41</xdr:col>
      <xdr:colOff>50800</xdr:colOff>
      <xdr:row>75</xdr:row>
      <xdr:rowOff>132751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899489"/>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44026</xdr:rowOff>
    </xdr:from>
    <xdr:to>
      <xdr:col>55</xdr:col>
      <xdr:colOff>50800</xdr:colOff>
      <xdr:row>75</xdr:row>
      <xdr:rowOff>145626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66903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144381</xdr:rowOff>
    </xdr:from>
    <xdr:to>
      <xdr:col>50</xdr:col>
      <xdr:colOff>165100</xdr:colOff>
      <xdr:row>74</xdr:row>
      <xdr:rowOff>74531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91058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86637</xdr:rowOff>
    </xdr:from>
    <xdr:to>
      <xdr:col>46</xdr:col>
      <xdr:colOff>38100</xdr:colOff>
      <xdr:row>76</xdr:row>
      <xdr:rowOff>16787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33314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81951</xdr:rowOff>
    </xdr:from>
    <xdr:to>
      <xdr:col>41</xdr:col>
      <xdr:colOff>101600</xdr:colOff>
      <xdr:row>76</xdr:row>
      <xdr:rowOff>12102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28628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161389</xdr:rowOff>
    </xdr:from>
    <xdr:to>
      <xdr:col>36</xdr:col>
      <xdr:colOff>165100</xdr:colOff>
      <xdr:row>75</xdr:row>
      <xdr:rowOff>91539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108066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6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140805</xdr:rowOff>
    </xdr:from>
    <xdr:to>
      <xdr:col>55</xdr:col>
      <xdr:colOff>0</xdr:colOff>
      <xdr:row>97</xdr:row>
      <xdr:rowOff>32392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00005"/>
          <a:ext cx="8382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32392</xdr:rowOff>
    </xdr:from>
    <xdr:to>
      <xdr:col>50</xdr:col>
      <xdr:colOff>114300</xdr:colOff>
      <xdr:row>97</xdr:row>
      <xdr:rowOff>76282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3042"/>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65824</xdr:rowOff>
    </xdr:from>
    <xdr:to>
      <xdr:col>45</xdr:col>
      <xdr:colOff>177800</xdr:colOff>
      <xdr:row>97</xdr:row>
      <xdr:rowOff>76282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96474"/>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53403</xdr:rowOff>
    </xdr:from>
    <xdr:to>
      <xdr:col>41</xdr:col>
      <xdr:colOff>50800</xdr:colOff>
      <xdr:row>97</xdr:row>
      <xdr:rowOff>65824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8405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90005</xdr:rowOff>
    </xdr:from>
    <xdr:to>
      <xdr:col>55</xdr:col>
      <xdr:colOff>50800</xdr:colOff>
      <xdr:row>97</xdr:row>
      <xdr:rowOff>20155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68432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153042</xdr:rowOff>
    </xdr:from>
    <xdr:to>
      <xdr:col>50</xdr:col>
      <xdr:colOff>165100</xdr:colOff>
      <xdr:row>97</xdr:row>
      <xdr:rowOff>83192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74319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25482</xdr:rowOff>
    </xdr:from>
    <xdr:to>
      <xdr:col>46</xdr:col>
      <xdr:colOff>38100</xdr:colOff>
      <xdr:row>97</xdr:row>
      <xdr:rowOff>127082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118209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15024</xdr:rowOff>
    </xdr:from>
    <xdr:to>
      <xdr:col>41</xdr:col>
      <xdr:colOff>101600</xdr:colOff>
      <xdr:row>97</xdr:row>
      <xdr:rowOff>116624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107751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2603</xdr:rowOff>
    </xdr:from>
    <xdr:to>
      <xdr:col>36</xdr:col>
      <xdr:colOff>165100</xdr:colOff>
      <xdr:row>97</xdr:row>
      <xdr:rowOff>104203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95330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141575</xdr:rowOff>
    </xdr:from>
    <xdr:to>
      <xdr:col>85</xdr:col>
      <xdr:colOff>127000</xdr:colOff>
      <xdr:row>38</xdr:row>
      <xdr:rowOff>41128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85225"/>
          <a:ext cx="8382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15982</xdr:rowOff>
    </xdr:from>
    <xdr:to>
      <xdr:col>81</xdr:col>
      <xdr:colOff>50800</xdr:colOff>
      <xdr:row>38</xdr:row>
      <xdr:rowOff>41128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10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15982</xdr:rowOff>
    </xdr:from>
    <xdr:to>
      <xdr:col>76</xdr:col>
      <xdr:colOff>114300</xdr:colOff>
      <xdr:row>38</xdr:row>
      <xdr:rowOff>31893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108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31893</xdr:rowOff>
    </xdr:from>
    <xdr:to>
      <xdr:col>71</xdr:col>
      <xdr:colOff>177800</xdr:colOff>
      <xdr:row>38</xdr:row>
      <xdr:rowOff>34818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6993"/>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90775</xdr:rowOff>
    </xdr:from>
    <xdr:to>
      <xdr:col>85</xdr:col>
      <xdr:colOff>177800</xdr:colOff>
      <xdr:row>38</xdr:row>
      <xdr:rowOff>20924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69202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161778</xdr:rowOff>
    </xdr:from>
    <xdr:to>
      <xdr:col>81</xdr:col>
      <xdr:colOff>101600</xdr:colOff>
      <xdr:row>38</xdr:row>
      <xdr:rowOff>91928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83055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136632</xdr:rowOff>
    </xdr:from>
    <xdr:to>
      <xdr:col>76</xdr:col>
      <xdr:colOff>165100</xdr:colOff>
      <xdr:row>38</xdr:row>
      <xdr:rowOff>66782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57909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152542</xdr:rowOff>
    </xdr:from>
    <xdr:to>
      <xdr:col>72</xdr:col>
      <xdr:colOff>38100</xdr:colOff>
      <xdr:row>38</xdr:row>
      <xdr:rowOff>82693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73820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155468</xdr:rowOff>
    </xdr:from>
    <xdr:to>
      <xdr:col>67</xdr:col>
      <xdr:colOff>101600</xdr:colOff>
      <xdr:row>38</xdr:row>
      <xdr:rowOff>85618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6121</xdr:rowOff>
    </xdr:from>
    <xdr:to>
      <xdr:col>85</xdr:col>
      <xdr:colOff>127000</xdr:colOff>
      <xdr:row>55</xdr:row>
      <xdr:rowOff>128746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264421"/>
          <a:ext cx="838200" cy="2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6121</xdr:rowOff>
    </xdr:from>
    <xdr:to>
      <xdr:col>81</xdr:col>
      <xdr:colOff>50800</xdr:colOff>
      <xdr:row>56</xdr:row>
      <xdr:rowOff>25476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64421"/>
          <a:ext cx="889000" cy="3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25476</xdr:rowOff>
    </xdr:from>
    <xdr:to>
      <xdr:col>76</xdr:col>
      <xdr:colOff>114300</xdr:colOff>
      <xdr:row>56</xdr:row>
      <xdr:rowOff>64357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26676"/>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64357</xdr:rowOff>
    </xdr:from>
    <xdr:to>
      <xdr:col>71</xdr:col>
      <xdr:colOff>177800</xdr:colOff>
      <xdr:row>56</xdr:row>
      <xdr:rowOff>132880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6555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77946</xdr:rowOff>
    </xdr:from>
    <xdr:to>
      <xdr:col>85</xdr:col>
      <xdr:colOff>177800</xdr:colOff>
      <xdr:row>56</xdr:row>
      <xdr:rowOff>8096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100823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126771</xdr:rowOff>
    </xdr:from>
    <xdr:to>
      <xdr:col>81</xdr:col>
      <xdr:colOff>101600</xdr:colOff>
      <xdr:row>54</xdr:row>
      <xdr:rowOff>56921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73448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146126</xdr:rowOff>
    </xdr:from>
    <xdr:to>
      <xdr:col>76</xdr:col>
      <xdr:colOff>165100</xdr:colOff>
      <xdr:row>56</xdr:row>
      <xdr:rowOff>76276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67403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13557</xdr:rowOff>
    </xdr:from>
    <xdr:to>
      <xdr:col>72</xdr:col>
      <xdr:colOff>38100</xdr:colOff>
      <xdr:row>56</xdr:row>
      <xdr:rowOff>115157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106284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82080</xdr:rowOff>
    </xdr:from>
    <xdr:to>
      <xdr:col>67</xdr:col>
      <xdr:colOff>101600</xdr:colOff>
      <xdr:row>57</xdr:row>
      <xdr:rowOff>12230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58318</xdr:rowOff>
    </xdr:from>
    <xdr:to>
      <xdr:col>85</xdr:col>
      <xdr:colOff>127000</xdr:colOff>
      <xdr:row>77</xdr:row>
      <xdr:rowOff>8331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574168"/>
          <a:ext cx="838200" cy="6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58318</xdr:rowOff>
    </xdr:from>
    <xdr:to>
      <xdr:col>81</xdr:col>
      <xdr:colOff>50800</xdr:colOff>
      <xdr:row>76</xdr:row>
      <xdr:rowOff>127508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574168"/>
          <a:ext cx="889000" cy="58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127508</xdr:rowOff>
    </xdr:from>
    <xdr:to>
      <xdr:col>76</xdr:col>
      <xdr:colOff>114300</xdr:colOff>
      <xdr:row>79</xdr:row>
      <xdr:rowOff>38202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157708"/>
          <a:ext cx="889000" cy="4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155130</xdr:rowOff>
    </xdr:from>
    <xdr:to>
      <xdr:col>71</xdr:col>
      <xdr:colOff>177800</xdr:colOff>
      <xdr:row>79</xdr:row>
      <xdr:rowOff>38202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28230"/>
          <a:ext cx="889000" cy="5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128981</xdr:rowOff>
    </xdr:from>
    <xdr:to>
      <xdr:col>85</xdr:col>
      <xdr:colOff>177800</xdr:colOff>
      <xdr:row>77</xdr:row>
      <xdr:rowOff>59131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151858</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7518</xdr:rowOff>
    </xdr:from>
    <xdr:to>
      <xdr:col>81</xdr:col>
      <xdr:colOff>101600</xdr:colOff>
      <xdr:row>73</xdr:row>
      <xdr:rowOff>109118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5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125645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2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76708</xdr:rowOff>
    </xdr:from>
    <xdr:to>
      <xdr:col>76</xdr:col>
      <xdr:colOff>165100</xdr:colOff>
      <xdr:row>77</xdr:row>
      <xdr:rowOff>6858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23385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8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158852</xdr:rowOff>
    </xdr:from>
    <xdr:to>
      <xdr:col>72</xdr:col>
      <xdr:colOff>38100</xdr:colOff>
      <xdr:row>79</xdr:row>
      <xdr:rowOff>89002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80129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104330</xdr:rowOff>
    </xdr:from>
    <xdr:to>
      <xdr:col>67</xdr:col>
      <xdr:colOff>101600</xdr:colOff>
      <xdr:row>79</xdr:row>
      <xdr:rowOff>34480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51007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5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51281</xdr:rowOff>
    </xdr:from>
    <xdr:to>
      <xdr:col>85</xdr:col>
      <xdr:colOff>127000</xdr:colOff>
      <xdr:row>96</xdr:row>
      <xdr:rowOff>70450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10481"/>
          <a:ext cx="8382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21416</xdr:rowOff>
    </xdr:from>
    <xdr:to>
      <xdr:col>81</xdr:col>
      <xdr:colOff>50800</xdr:colOff>
      <xdr:row>96</xdr:row>
      <xdr:rowOff>51281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480616"/>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21416</xdr:rowOff>
    </xdr:from>
    <xdr:to>
      <xdr:col>76</xdr:col>
      <xdr:colOff>114300</xdr:colOff>
      <xdr:row>96</xdr:row>
      <xdr:rowOff>37973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80616"/>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37940</xdr:rowOff>
    </xdr:from>
    <xdr:to>
      <xdr:col>71</xdr:col>
      <xdr:colOff>177800</xdr:colOff>
      <xdr:row>96</xdr:row>
      <xdr:rowOff>37973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97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19650</xdr:rowOff>
    </xdr:from>
    <xdr:to>
      <xdr:col>85</xdr:col>
      <xdr:colOff>177800</xdr:colOff>
      <xdr:row>96</xdr:row>
      <xdr:rowOff>121250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169527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481</xdr:rowOff>
    </xdr:from>
    <xdr:to>
      <xdr:col>81</xdr:col>
      <xdr:colOff>101600</xdr:colOff>
      <xdr:row>96</xdr:row>
      <xdr:rowOff>102081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93208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5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142066</xdr:rowOff>
    </xdr:from>
    <xdr:to>
      <xdr:col>76</xdr:col>
      <xdr:colOff>165100</xdr:colOff>
      <xdr:row>96</xdr:row>
      <xdr:rowOff>72216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63343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158623</xdr:rowOff>
    </xdr:from>
    <xdr:to>
      <xdr:col>72</xdr:col>
      <xdr:colOff>38100</xdr:colOff>
      <xdr:row>96</xdr:row>
      <xdr:rowOff>88773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79900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158590</xdr:rowOff>
    </xdr:from>
    <xdr:to>
      <xdr:col>67</xdr:col>
      <xdr:colOff>101600</xdr:colOff>
      <xdr:row>96</xdr:row>
      <xdr:rowOff>88740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79867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年度と比較すると、総務費は「特別定額給付金」の終了に伴う減額があったが「新庁舎整備」に係る経費が増加した。民生費については「子育て世帯臨時特別給付金給付事業」により増加となった。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また、令和元年東日本台風災害への対応が縮小したことから災害復旧費は減少している。</a:t>
          </a:r>
        </a:p>
        <a:p>
          <a:r>
            <a:rPr kumimoji="1" lang="ja-JP" altLang="en-US" sz="1300">
              <a:latin typeface="ＭＳ Ｐゴシック" panose="020B0600070205080204" pitchFamily="50" charset="-128"/>
              <a:ea typeface="ＭＳ Ｐゴシック" panose="020B0600070205080204" pitchFamily="50" charset="-128"/>
            </a:rPr>
            <a:t>　今後、水源地拠点施設、ごみ処理施設工事完了等により大型の施設整備事業が続き、それらにかかる市債償還のための公債費の増加傾向が続くとみられるため、歳出全体の抑制に努めていく。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財政調整基金については、決算剰余金を積み立て、残高が標準財政規模比</a:t>
          </a:r>
          <a:r>
            <a:rPr kumimoji="1" lang="en-US" altLang="ja-JP" sz="1400">
              <a:latin typeface="ＭＳ ゴシック" pitchFamily="49" charset="-128"/>
              <a:ea typeface="ＭＳ ゴシック" pitchFamily="49" charset="-128"/>
            </a:rPr>
            <a:t>15.12</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期財政健全化推進計画」に基づき、計画的な財政調整基金残高の確保に努め、安定した財政基盤の維持を図っていく。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53_&#40575;&#2783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58.4</v>
          </cell>
          <cell r="BX53">
            <v>60.6</v>
          </cell>
          <cell r="CF53">
            <v>50.4</v>
          </cell>
          <cell r="CN53">
            <v>63.4</v>
          </cell>
          <cell r="CV53">
            <v>63.4</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row>
        <row r="75">
          <cell r="BP75">
            <v>3.4</v>
          </cell>
          <cell r="BX75">
            <v>3.1</v>
          </cell>
          <cell r="CF75">
            <v>2.9</v>
          </cell>
          <cell r="CN75">
            <v>2.2999999999999998</v>
          </cell>
          <cell r="CV75">
            <v>1.9</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0" sqref="E50:DI50"/>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50253572</v>
      </c>
      <c r="BO4" s="369"/>
      <c r="BP4" s="369"/>
      <c r="BQ4" s="369"/>
      <c r="BR4" s="369"/>
      <c r="BS4" s="369"/>
      <c r="BT4" s="369"/>
      <c r="BU4" s="370"/>
      <c r="BV4" s="368">
        <v>58636531</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6.8</v>
      </c>
      <c r="CU4" s="375"/>
      <c r="CV4" s="375"/>
      <c r="CW4" s="375"/>
      <c r="CX4" s="375"/>
      <c r="CY4" s="375"/>
      <c r="CZ4" s="375"/>
      <c r="DA4" s="376"/>
      <c r="DB4" s="374">
        <v>7.2</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47611832</v>
      </c>
      <c r="BO5" s="406"/>
      <c r="BP5" s="406"/>
      <c r="BQ5" s="406"/>
      <c r="BR5" s="406"/>
      <c r="BS5" s="406"/>
      <c r="BT5" s="406"/>
      <c r="BU5" s="407"/>
      <c r="BV5" s="405">
        <v>55429325</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85.2</v>
      </c>
      <c r="CU5" s="403"/>
      <c r="CV5" s="403"/>
      <c r="CW5" s="403"/>
      <c r="CX5" s="403"/>
      <c r="CY5" s="403"/>
      <c r="CZ5" s="403"/>
      <c r="DA5" s="404"/>
      <c r="DB5" s="402">
        <v>88.7</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2641740</v>
      </c>
      <c r="BO6" s="406"/>
      <c r="BP6" s="406"/>
      <c r="BQ6" s="406"/>
      <c r="BR6" s="406"/>
      <c r="BS6" s="406"/>
      <c r="BT6" s="406"/>
      <c r="BU6" s="407"/>
      <c r="BV6" s="405">
        <v>3207206</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90</v>
      </c>
      <c r="CU6" s="443"/>
      <c r="CV6" s="443"/>
      <c r="CW6" s="443"/>
      <c r="CX6" s="443"/>
      <c r="CY6" s="443"/>
      <c r="CZ6" s="443"/>
      <c r="DA6" s="444"/>
      <c r="DB6" s="442">
        <v>93.7</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105</v>
      </c>
      <c r="AV7" s="438"/>
      <c r="AW7" s="438"/>
      <c r="AX7" s="438"/>
      <c r="AY7" s="439" t="s">
        <v>106</v>
      </c>
      <c r="AZ7" s="440"/>
      <c r="BA7" s="440"/>
      <c r="BB7" s="440"/>
      <c r="BC7" s="440"/>
      <c r="BD7" s="440"/>
      <c r="BE7" s="440"/>
      <c r="BF7" s="440"/>
      <c r="BG7" s="440"/>
      <c r="BH7" s="440"/>
      <c r="BI7" s="440"/>
      <c r="BJ7" s="440"/>
      <c r="BK7" s="440"/>
      <c r="BL7" s="440"/>
      <c r="BM7" s="441"/>
      <c r="BN7" s="405">
        <v>1002260</v>
      </c>
      <c r="BO7" s="406"/>
      <c r="BP7" s="406"/>
      <c r="BQ7" s="406"/>
      <c r="BR7" s="406"/>
      <c r="BS7" s="406"/>
      <c r="BT7" s="406"/>
      <c r="BU7" s="407"/>
      <c r="BV7" s="405">
        <v>1543700</v>
      </c>
      <c r="BW7" s="406"/>
      <c r="BX7" s="406"/>
      <c r="BY7" s="406"/>
      <c r="BZ7" s="406"/>
      <c r="CA7" s="406"/>
      <c r="CB7" s="406"/>
      <c r="CC7" s="407"/>
      <c r="CD7" s="408" t="s">
        <v>107</v>
      </c>
      <c r="CE7" s="409"/>
      <c r="CF7" s="409"/>
      <c r="CG7" s="409"/>
      <c r="CH7" s="409"/>
      <c r="CI7" s="409"/>
      <c r="CJ7" s="409"/>
      <c r="CK7" s="409"/>
      <c r="CL7" s="409"/>
      <c r="CM7" s="409"/>
      <c r="CN7" s="409"/>
      <c r="CO7" s="409"/>
      <c r="CP7" s="409"/>
      <c r="CQ7" s="409"/>
      <c r="CR7" s="409"/>
      <c r="CS7" s="410"/>
      <c r="CT7" s="405">
        <v>24088037</v>
      </c>
      <c r="CU7" s="406"/>
      <c r="CV7" s="406"/>
      <c r="CW7" s="406"/>
      <c r="CX7" s="406"/>
      <c r="CY7" s="406"/>
      <c r="CZ7" s="406"/>
      <c r="DA7" s="407"/>
      <c r="DB7" s="405">
        <v>23213323</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108</v>
      </c>
      <c r="AN8" s="435"/>
      <c r="AO8" s="435"/>
      <c r="AP8" s="435"/>
      <c r="AQ8" s="435"/>
      <c r="AR8" s="435"/>
      <c r="AS8" s="435"/>
      <c r="AT8" s="436"/>
      <c r="AU8" s="437" t="s">
        <v>109</v>
      </c>
      <c r="AV8" s="438"/>
      <c r="AW8" s="438"/>
      <c r="AX8" s="438"/>
      <c r="AY8" s="439" t="s">
        <v>110</v>
      </c>
      <c r="AZ8" s="440"/>
      <c r="BA8" s="440"/>
      <c r="BB8" s="440"/>
      <c r="BC8" s="440"/>
      <c r="BD8" s="440"/>
      <c r="BE8" s="440"/>
      <c r="BF8" s="440"/>
      <c r="BG8" s="440"/>
      <c r="BH8" s="440"/>
      <c r="BI8" s="440"/>
      <c r="BJ8" s="440"/>
      <c r="BK8" s="440"/>
      <c r="BL8" s="440"/>
      <c r="BM8" s="441"/>
      <c r="BN8" s="405">
        <v>1639480</v>
      </c>
      <c r="BO8" s="406"/>
      <c r="BP8" s="406"/>
      <c r="BQ8" s="406"/>
      <c r="BR8" s="406"/>
      <c r="BS8" s="406"/>
      <c r="BT8" s="406"/>
      <c r="BU8" s="407"/>
      <c r="BV8" s="405">
        <v>1663506</v>
      </c>
      <c r="BW8" s="406"/>
      <c r="BX8" s="406"/>
      <c r="BY8" s="406"/>
      <c r="BZ8" s="406"/>
      <c r="CA8" s="406"/>
      <c r="CB8" s="406"/>
      <c r="CC8" s="407"/>
      <c r="CD8" s="408" t="s">
        <v>111</v>
      </c>
      <c r="CE8" s="409"/>
      <c r="CF8" s="409"/>
      <c r="CG8" s="409"/>
      <c r="CH8" s="409"/>
      <c r="CI8" s="409"/>
      <c r="CJ8" s="409"/>
      <c r="CK8" s="409"/>
      <c r="CL8" s="409"/>
      <c r="CM8" s="409"/>
      <c r="CN8" s="409"/>
      <c r="CO8" s="409"/>
      <c r="CP8" s="409"/>
      <c r="CQ8" s="409"/>
      <c r="CR8" s="409"/>
      <c r="CS8" s="410"/>
      <c r="CT8" s="445">
        <v>0.7</v>
      </c>
      <c r="CU8" s="446"/>
      <c r="CV8" s="446"/>
      <c r="CW8" s="446"/>
      <c r="CX8" s="446"/>
      <c r="CY8" s="446"/>
      <c r="CZ8" s="446"/>
      <c r="DA8" s="447"/>
      <c r="DB8" s="445">
        <v>0.72</v>
      </c>
      <c r="DC8" s="446"/>
      <c r="DD8" s="446"/>
      <c r="DE8" s="446"/>
      <c r="DF8" s="446"/>
      <c r="DG8" s="446"/>
      <c r="DH8" s="446"/>
      <c r="DI8" s="447"/>
    </row>
    <row r="9" spans="1:119" ht="18.75" customHeight="1" thickBot="1" x14ac:dyDescent="0.2">
      <c r="A9" s="178"/>
      <c r="B9" s="399" t="s">
        <v>112</v>
      </c>
      <c r="C9" s="400"/>
      <c r="D9" s="400"/>
      <c r="E9" s="400"/>
      <c r="F9" s="400"/>
      <c r="G9" s="400"/>
      <c r="H9" s="400"/>
      <c r="I9" s="400"/>
      <c r="J9" s="400"/>
      <c r="K9" s="448"/>
      <c r="L9" s="449" t="s">
        <v>113</v>
      </c>
      <c r="M9" s="450"/>
      <c r="N9" s="450"/>
      <c r="O9" s="450"/>
      <c r="P9" s="450"/>
      <c r="Q9" s="451"/>
      <c r="R9" s="452">
        <v>94033</v>
      </c>
      <c r="S9" s="453"/>
      <c r="T9" s="453"/>
      <c r="U9" s="453"/>
      <c r="V9" s="454"/>
      <c r="W9" s="362" t="s">
        <v>114</v>
      </c>
      <c r="X9" s="363"/>
      <c r="Y9" s="363"/>
      <c r="Z9" s="363"/>
      <c r="AA9" s="363"/>
      <c r="AB9" s="363"/>
      <c r="AC9" s="363"/>
      <c r="AD9" s="363"/>
      <c r="AE9" s="363"/>
      <c r="AF9" s="363"/>
      <c r="AG9" s="363"/>
      <c r="AH9" s="363"/>
      <c r="AI9" s="363"/>
      <c r="AJ9" s="363"/>
      <c r="AK9" s="363"/>
      <c r="AL9" s="364"/>
      <c r="AM9" s="434" t="s">
        <v>115</v>
      </c>
      <c r="AN9" s="435"/>
      <c r="AO9" s="435"/>
      <c r="AP9" s="435"/>
      <c r="AQ9" s="435"/>
      <c r="AR9" s="435"/>
      <c r="AS9" s="435"/>
      <c r="AT9" s="436"/>
      <c r="AU9" s="437" t="s">
        <v>94</v>
      </c>
      <c r="AV9" s="438"/>
      <c r="AW9" s="438"/>
      <c r="AX9" s="438"/>
      <c r="AY9" s="439" t="s">
        <v>116</v>
      </c>
      <c r="AZ9" s="440"/>
      <c r="BA9" s="440"/>
      <c r="BB9" s="440"/>
      <c r="BC9" s="440"/>
      <c r="BD9" s="440"/>
      <c r="BE9" s="440"/>
      <c r="BF9" s="440"/>
      <c r="BG9" s="440"/>
      <c r="BH9" s="440"/>
      <c r="BI9" s="440"/>
      <c r="BJ9" s="440"/>
      <c r="BK9" s="440"/>
      <c r="BL9" s="440"/>
      <c r="BM9" s="441"/>
      <c r="BN9" s="405">
        <v>-24026</v>
      </c>
      <c r="BO9" s="406"/>
      <c r="BP9" s="406"/>
      <c r="BQ9" s="406"/>
      <c r="BR9" s="406"/>
      <c r="BS9" s="406"/>
      <c r="BT9" s="406"/>
      <c r="BU9" s="407"/>
      <c r="BV9" s="405">
        <v>607821</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10.5</v>
      </c>
      <c r="CU9" s="403"/>
      <c r="CV9" s="403"/>
      <c r="CW9" s="403"/>
      <c r="CX9" s="403"/>
      <c r="CY9" s="403"/>
      <c r="CZ9" s="403"/>
      <c r="DA9" s="404"/>
      <c r="DB9" s="402">
        <v>11.2</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118</v>
      </c>
      <c r="M10" s="435"/>
      <c r="N10" s="435"/>
      <c r="O10" s="435"/>
      <c r="P10" s="435"/>
      <c r="Q10" s="436"/>
      <c r="R10" s="456">
        <v>98374</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94</v>
      </c>
      <c r="AV10" s="438"/>
      <c r="AW10" s="438"/>
      <c r="AX10" s="438"/>
      <c r="AY10" s="439" t="s">
        <v>120</v>
      </c>
      <c r="AZ10" s="440"/>
      <c r="BA10" s="440"/>
      <c r="BB10" s="440"/>
      <c r="BC10" s="440"/>
      <c r="BD10" s="440"/>
      <c r="BE10" s="440"/>
      <c r="BF10" s="440"/>
      <c r="BG10" s="440"/>
      <c r="BH10" s="440"/>
      <c r="BI10" s="440"/>
      <c r="BJ10" s="440"/>
      <c r="BK10" s="440"/>
      <c r="BL10" s="440"/>
      <c r="BM10" s="441"/>
      <c r="BN10" s="405">
        <v>404416</v>
      </c>
      <c r="BO10" s="406"/>
      <c r="BP10" s="406"/>
      <c r="BQ10" s="406"/>
      <c r="BR10" s="406"/>
      <c r="BS10" s="406"/>
      <c r="BT10" s="406"/>
      <c r="BU10" s="407"/>
      <c r="BV10" s="405">
        <v>253683</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8"/>
      <c r="B12" s="465" t="s">
        <v>129</v>
      </c>
      <c r="C12" s="466"/>
      <c r="D12" s="466"/>
      <c r="E12" s="466"/>
      <c r="F12" s="466"/>
      <c r="G12" s="466"/>
      <c r="H12" s="466"/>
      <c r="I12" s="466"/>
      <c r="J12" s="466"/>
      <c r="K12" s="467"/>
      <c r="L12" s="474" t="s">
        <v>130</v>
      </c>
      <c r="M12" s="475"/>
      <c r="N12" s="475"/>
      <c r="O12" s="475"/>
      <c r="P12" s="475"/>
      <c r="Q12" s="476"/>
      <c r="R12" s="477">
        <v>95587</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134</v>
      </c>
      <c r="AV12" s="438"/>
      <c r="AW12" s="438"/>
      <c r="AX12" s="438"/>
      <c r="AY12" s="439" t="s">
        <v>135</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550000</v>
      </c>
      <c r="BW12" s="406"/>
      <c r="BX12" s="406"/>
      <c r="BY12" s="406"/>
      <c r="BZ12" s="406"/>
      <c r="CA12" s="406"/>
      <c r="CB12" s="406"/>
      <c r="CC12" s="407"/>
      <c r="CD12" s="408" t="s">
        <v>136</v>
      </c>
      <c r="CE12" s="409"/>
      <c r="CF12" s="409"/>
      <c r="CG12" s="409"/>
      <c r="CH12" s="409"/>
      <c r="CI12" s="409"/>
      <c r="CJ12" s="409"/>
      <c r="CK12" s="409"/>
      <c r="CL12" s="409"/>
      <c r="CM12" s="409"/>
      <c r="CN12" s="409"/>
      <c r="CO12" s="409"/>
      <c r="CP12" s="409"/>
      <c r="CQ12" s="409"/>
      <c r="CR12" s="409"/>
      <c r="CS12" s="410"/>
      <c r="CT12" s="445" t="s">
        <v>137</v>
      </c>
      <c r="CU12" s="446"/>
      <c r="CV12" s="446"/>
      <c r="CW12" s="446"/>
      <c r="CX12" s="446"/>
      <c r="CY12" s="446"/>
      <c r="CZ12" s="446"/>
      <c r="DA12" s="447"/>
      <c r="DB12" s="445" t="s">
        <v>138</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139</v>
      </c>
      <c r="N13" s="497"/>
      <c r="O13" s="497"/>
      <c r="P13" s="497"/>
      <c r="Q13" s="498"/>
      <c r="R13" s="489">
        <v>94174</v>
      </c>
      <c r="S13" s="490"/>
      <c r="T13" s="490"/>
      <c r="U13" s="490"/>
      <c r="V13" s="491"/>
      <c r="W13" s="421" t="s">
        <v>140</v>
      </c>
      <c r="X13" s="422"/>
      <c r="Y13" s="422"/>
      <c r="Z13" s="422"/>
      <c r="AA13" s="422"/>
      <c r="AB13" s="412"/>
      <c r="AC13" s="456">
        <v>3103</v>
      </c>
      <c r="AD13" s="457"/>
      <c r="AE13" s="457"/>
      <c r="AF13" s="457"/>
      <c r="AG13" s="499"/>
      <c r="AH13" s="456">
        <v>3266</v>
      </c>
      <c r="AI13" s="457"/>
      <c r="AJ13" s="457"/>
      <c r="AK13" s="457"/>
      <c r="AL13" s="458"/>
      <c r="AM13" s="434" t="s">
        <v>141</v>
      </c>
      <c r="AN13" s="435"/>
      <c r="AO13" s="435"/>
      <c r="AP13" s="435"/>
      <c r="AQ13" s="435"/>
      <c r="AR13" s="435"/>
      <c r="AS13" s="435"/>
      <c r="AT13" s="436"/>
      <c r="AU13" s="437" t="s">
        <v>105</v>
      </c>
      <c r="AV13" s="438"/>
      <c r="AW13" s="438"/>
      <c r="AX13" s="438"/>
      <c r="AY13" s="439" t="s">
        <v>142</v>
      </c>
      <c r="AZ13" s="440"/>
      <c r="BA13" s="440"/>
      <c r="BB13" s="440"/>
      <c r="BC13" s="440"/>
      <c r="BD13" s="440"/>
      <c r="BE13" s="440"/>
      <c r="BF13" s="440"/>
      <c r="BG13" s="440"/>
      <c r="BH13" s="440"/>
      <c r="BI13" s="440"/>
      <c r="BJ13" s="440"/>
      <c r="BK13" s="440"/>
      <c r="BL13" s="440"/>
      <c r="BM13" s="441"/>
      <c r="BN13" s="405">
        <v>380390</v>
      </c>
      <c r="BO13" s="406"/>
      <c r="BP13" s="406"/>
      <c r="BQ13" s="406"/>
      <c r="BR13" s="406"/>
      <c r="BS13" s="406"/>
      <c r="BT13" s="406"/>
      <c r="BU13" s="407"/>
      <c r="BV13" s="405">
        <v>311504</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1.9</v>
      </c>
      <c r="CU13" s="403"/>
      <c r="CV13" s="403"/>
      <c r="CW13" s="403"/>
      <c r="CX13" s="403"/>
      <c r="CY13" s="403"/>
      <c r="CZ13" s="403"/>
      <c r="DA13" s="404"/>
      <c r="DB13" s="402">
        <v>2.2999999999999998</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144</v>
      </c>
      <c r="M14" s="487"/>
      <c r="N14" s="487"/>
      <c r="O14" s="487"/>
      <c r="P14" s="487"/>
      <c r="Q14" s="488"/>
      <c r="R14" s="489">
        <v>96340</v>
      </c>
      <c r="S14" s="490"/>
      <c r="T14" s="490"/>
      <c r="U14" s="490"/>
      <c r="V14" s="491"/>
      <c r="W14" s="395"/>
      <c r="X14" s="396"/>
      <c r="Y14" s="396"/>
      <c r="Z14" s="396"/>
      <c r="AA14" s="396"/>
      <c r="AB14" s="385"/>
      <c r="AC14" s="492">
        <v>6.5</v>
      </c>
      <c r="AD14" s="493"/>
      <c r="AE14" s="493"/>
      <c r="AF14" s="493"/>
      <c r="AG14" s="494"/>
      <c r="AH14" s="492">
        <v>6.7</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t="s">
        <v>137</v>
      </c>
      <c r="CU14" s="504"/>
      <c r="CV14" s="504"/>
      <c r="CW14" s="504"/>
      <c r="CX14" s="504"/>
      <c r="CY14" s="504"/>
      <c r="CZ14" s="504"/>
      <c r="DA14" s="505"/>
      <c r="DB14" s="503" t="s">
        <v>138</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139</v>
      </c>
      <c r="N15" s="497"/>
      <c r="O15" s="497"/>
      <c r="P15" s="497"/>
      <c r="Q15" s="498"/>
      <c r="R15" s="489">
        <v>94867</v>
      </c>
      <c r="S15" s="490"/>
      <c r="T15" s="490"/>
      <c r="U15" s="490"/>
      <c r="V15" s="491"/>
      <c r="W15" s="421" t="s">
        <v>146</v>
      </c>
      <c r="X15" s="422"/>
      <c r="Y15" s="422"/>
      <c r="Z15" s="422"/>
      <c r="AA15" s="422"/>
      <c r="AB15" s="412"/>
      <c r="AC15" s="456">
        <v>16729</v>
      </c>
      <c r="AD15" s="457"/>
      <c r="AE15" s="457"/>
      <c r="AF15" s="457"/>
      <c r="AG15" s="499"/>
      <c r="AH15" s="456">
        <v>17478</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12686991</v>
      </c>
      <c r="BO15" s="369"/>
      <c r="BP15" s="369"/>
      <c r="BQ15" s="369"/>
      <c r="BR15" s="369"/>
      <c r="BS15" s="369"/>
      <c r="BT15" s="369"/>
      <c r="BU15" s="370"/>
      <c r="BV15" s="368">
        <v>13252943</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34.9</v>
      </c>
      <c r="AD16" s="493"/>
      <c r="AE16" s="493"/>
      <c r="AF16" s="493"/>
      <c r="AG16" s="494"/>
      <c r="AH16" s="492">
        <v>35.700000000000003</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18924216</v>
      </c>
      <c r="BO16" s="406"/>
      <c r="BP16" s="406"/>
      <c r="BQ16" s="406"/>
      <c r="BR16" s="406"/>
      <c r="BS16" s="406"/>
      <c r="BT16" s="406"/>
      <c r="BU16" s="407"/>
      <c r="BV16" s="405">
        <v>18371413</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152</v>
      </c>
      <c r="N17" s="517"/>
      <c r="O17" s="517"/>
      <c r="P17" s="517"/>
      <c r="Q17" s="518"/>
      <c r="R17" s="511" t="s">
        <v>153</v>
      </c>
      <c r="S17" s="512"/>
      <c r="T17" s="512"/>
      <c r="U17" s="512"/>
      <c r="V17" s="513"/>
      <c r="W17" s="421" t="s">
        <v>154</v>
      </c>
      <c r="X17" s="422"/>
      <c r="Y17" s="422"/>
      <c r="Z17" s="422"/>
      <c r="AA17" s="422"/>
      <c r="AB17" s="412"/>
      <c r="AC17" s="456">
        <v>28093</v>
      </c>
      <c r="AD17" s="457"/>
      <c r="AE17" s="457"/>
      <c r="AF17" s="457"/>
      <c r="AG17" s="499"/>
      <c r="AH17" s="456">
        <v>28170</v>
      </c>
      <c r="AI17" s="457"/>
      <c r="AJ17" s="457"/>
      <c r="AK17" s="457"/>
      <c r="AL17" s="458"/>
      <c r="AM17" s="434"/>
      <c r="AN17" s="435"/>
      <c r="AO17" s="435"/>
      <c r="AP17" s="435"/>
      <c r="AQ17" s="435"/>
      <c r="AR17" s="435"/>
      <c r="AS17" s="435"/>
      <c r="AT17" s="436"/>
      <c r="AU17" s="437"/>
      <c r="AV17" s="438"/>
      <c r="AW17" s="438"/>
      <c r="AX17" s="438"/>
      <c r="AY17" s="439" t="s">
        <v>155</v>
      </c>
      <c r="AZ17" s="440"/>
      <c r="BA17" s="440"/>
      <c r="BB17" s="440"/>
      <c r="BC17" s="440"/>
      <c r="BD17" s="440"/>
      <c r="BE17" s="440"/>
      <c r="BF17" s="440"/>
      <c r="BG17" s="440"/>
      <c r="BH17" s="440"/>
      <c r="BI17" s="440"/>
      <c r="BJ17" s="440"/>
      <c r="BK17" s="440"/>
      <c r="BL17" s="440"/>
      <c r="BM17" s="441"/>
      <c r="BN17" s="405">
        <v>16021133</v>
      </c>
      <c r="BO17" s="406"/>
      <c r="BP17" s="406"/>
      <c r="BQ17" s="406"/>
      <c r="BR17" s="406"/>
      <c r="BS17" s="406"/>
      <c r="BT17" s="406"/>
      <c r="BU17" s="407"/>
      <c r="BV17" s="405">
        <v>16784385</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156</v>
      </c>
      <c r="C18" s="448"/>
      <c r="D18" s="448"/>
      <c r="E18" s="528"/>
      <c r="F18" s="528"/>
      <c r="G18" s="528"/>
      <c r="H18" s="528"/>
      <c r="I18" s="528"/>
      <c r="J18" s="528"/>
      <c r="K18" s="528"/>
      <c r="L18" s="529">
        <v>490.64</v>
      </c>
      <c r="M18" s="529"/>
      <c r="N18" s="529"/>
      <c r="O18" s="529"/>
      <c r="P18" s="529"/>
      <c r="Q18" s="529"/>
      <c r="R18" s="530"/>
      <c r="S18" s="530"/>
      <c r="T18" s="530"/>
      <c r="U18" s="530"/>
      <c r="V18" s="531"/>
      <c r="W18" s="423"/>
      <c r="X18" s="424"/>
      <c r="Y18" s="424"/>
      <c r="Z18" s="424"/>
      <c r="AA18" s="424"/>
      <c r="AB18" s="415"/>
      <c r="AC18" s="532">
        <v>58.6</v>
      </c>
      <c r="AD18" s="533"/>
      <c r="AE18" s="533"/>
      <c r="AF18" s="533"/>
      <c r="AG18" s="534"/>
      <c r="AH18" s="532">
        <v>57.6</v>
      </c>
      <c r="AI18" s="533"/>
      <c r="AJ18" s="533"/>
      <c r="AK18" s="533"/>
      <c r="AL18" s="535"/>
      <c r="AM18" s="434"/>
      <c r="AN18" s="435"/>
      <c r="AO18" s="435"/>
      <c r="AP18" s="435"/>
      <c r="AQ18" s="435"/>
      <c r="AR18" s="435"/>
      <c r="AS18" s="435"/>
      <c r="AT18" s="436"/>
      <c r="AU18" s="437"/>
      <c r="AV18" s="438"/>
      <c r="AW18" s="438"/>
      <c r="AX18" s="438"/>
      <c r="AY18" s="439" t="s">
        <v>157</v>
      </c>
      <c r="AZ18" s="440"/>
      <c r="BA18" s="440"/>
      <c r="BB18" s="440"/>
      <c r="BC18" s="440"/>
      <c r="BD18" s="440"/>
      <c r="BE18" s="440"/>
      <c r="BF18" s="440"/>
      <c r="BG18" s="440"/>
      <c r="BH18" s="440"/>
      <c r="BI18" s="440"/>
      <c r="BJ18" s="440"/>
      <c r="BK18" s="440"/>
      <c r="BL18" s="440"/>
      <c r="BM18" s="441"/>
      <c r="BN18" s="405">
        <v>21275718</v>
      </c>
      <c r="BO18" s="406"/>
      <c r="BP18" s="406"/>
      <c r="BQ18" s="406"/>
      <c r="BR18" s="406"/>
      <c r="BS18" s="406"/>
      <c r="BT18" s="406"/>
      <c r="BU18" s="407"/>
      <c r="BV18" s="405">
        <v>20731760</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158</v>
      </c>
      <c r="C19" s="448"/>
      <c r="D19" s="448"/>
      <c r="E19" s="528"/>
      <c r="F19" s="528"/>
      <c r="G19" s="528"/>
      <c r="H19" s="528"/>
      <c r="I19" s="528"/>
      <c r="J19" s="528"/>
      <c r="K19" s="528"/>
      <c r="L19" s="536">
        <v>192</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159</v>
      </c>
      <c r="AZ19" s="440"/>
      <c r="BA19" s="440"/>
      <c r="BB19" s="440"/>
      <c r="BC19" s="440"/>
      <c r="BD19" s="440"/>
      <c r="BE19" s="440"/>
      <c r="BF19" s="440"/>
      <c r="BG19" s="440"/>
      <c r="BH19" s="440"/>
      <c r="BI19" s="440"/>
      <c r="BJ19" s="440"/>
      <c r="BK19" s="440"/>
      <c r="BL19" s="440"/>
      <c r="BM19" s="441"/>
      <c r="BN19" s="405">
        <v>29622180</v>
      </c>
      <c r="BO19" s="406"/>
      <c r="BP19" s="406"/>
      <c r="BQ19" s="406"/>
      <c r="BR19" s="406"/>
      <c r="BS19" s="406"/>
      <c r="BT19" s="406"/>
      <c r="BU19" s="407"/>
      <c r="BV19" s="405">
        <v>28976539</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160</v>
      </c>
      <c r="C20" s="448"/>
      <c r="D20" s="448"/>
      <c r="E20" s="528"/>
      <c r="F20" s="528"/>
      <c r="G20" s="528"/>
      <c r="H20" s="528"/>
      <c r="I20" s="528"/>
      <c r="J20" s="528"/>
      <c r="K20" s="528"/>
      <c r="L20" s="536">
        <v>36098</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161</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162</v>
      </c>
      <c r="C22" s="549"/>
      <c r="D22" s="550"/>
      <c r="E22" s="417" t="s">
        <v>1</v>
      </c>
      <c r="F22" s="422"/>
      <c r="G22" s="422"/>
      <c r="H22" s="422"/>
      <c r="I22" s="422"/>
      <c r="J22" s="422"/>
      <c r="K22" s="412"/>
      <c r="L22" s="417" t="s">
        <v>163</v>
      </c>
      <c r="M22" s="422"/>
      <c r="N22" s="422"/>
      <c r="O22" s="422"/>
      <c r="P22" s="412"/>
      <c r="Q22" s="580" t="s">
        <v>164</v>
      </c>
      <c r="R22" s="581"/>
      <c r="S22" s="581"/>
      <c r="T22" s="581"/>
      <c r="U22" s="581"/>
      <c r="V22" s="582"/>
      <c r="W22" s="548" t="s">
        <v>165</v>
      </c>
      <c r="X22" s="549"/>
      <c r="Y22" s="550"/>
      <c r="Z22" s="417" t="s">
        <v>1</v>
      </c>
      <c r="AA22" s="422"/>
      <c r="AB22" s="422"/>
      <c r="AC22" s="422"/>
      <c r="AD22" s="422"/>
      <c r="AE22" s="422"/>
      <c r="AF22" s="422"/>
      <c r="AG22" s="412"/>
      <c r="AH22" s="586" t="s">
        <v>166</v>
      </c>
      <c r="AI22" s="422"/>
      <c r="AJ22" s="422"/>
      <c r="AK22" s="422"/>
      <c r="AL22" s="412"/>
      <c r="AM22" s="586" t="s">
        <v>167</v>
      </c>
      <c r="AN22" s="587"/>
      <c r="AO22" s="587"/>
      <c r="AP22" s="587"/>
      <c r="AQ22" s="587"/>
      <c r="AR22" s="588"/>
      <c r="AS22" s="580" t="s">
        <v>164</v>
      </c>
      <c r="AT22" s="581"/>
      <c r="AU22" s="581"/>
      <c r="AV22" s="581"/>
      <c r="AW22" s="581"/>
      <c r="AX22" s="592"/>
      <c r="AY22" s="365" t="s">
        <v>168</v>
      </c>
      <c r="AZ22" s="366"/>
      <c r="BA22" s="366"/>
      <c r="BB22" s="366"/>
      <c r="BC22" s="366"/>
      <c r="BD22" s="366"/>
      <c r="BE22" s="366"/>
      <c r="BF22" s="366"/>
      <c r="BG22" s="366"/>
      <c r="BH22" s="366"/>
      <c r="BI22" s="366"/>
      <c r="BJ22" s="366"/>
      <c r="BK22" s="366"/>
      <c r="BL22" s="366"/>
      <c r="BM22" s="367"/>
      <c r="BN22" s="368">
        <v>28504356</v>
      </c>
      <c r="BO22" s="369"/>
      <c r="BP22" s="369"/>
      <c r="BQ22" s="369"/>
      <c r="BR22" s="369"/>
      <c r="BS22" s="369"/>
      <c r="BT22" s="369"/>
      <c r="BU22" s="370"/>
      <c r="BV22" s="368">
        <v>27421422</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169</v>
      </c>
      <c r="AZ23" s="440"/>
      <c r="BA23" s="440"/>
      <c r="BB23" s="440"/>
      <c r="BC23" s="440"/>
      <c r="BD23" s="440"/>
      <c r="BE23" s="440"/>
      <c r="BF23" s="440"/>
      <c r="BG23" s="440"/>
      <c r="BH23" s="440"/>
      <c r="BI23" s="440"/>
      <c r="BJ23" s="440"/>
      <c r="BK23" s="440"/>
      <c r="BL23" s="440"/>
      <c r="BM23" s="441"/>
      <c r="BN23" s="405">
        <v>19818656</v>
      </c>
      <c r="BO23" s="406"/>
      <c r="BP23" s="406"/>
      <c r="BQ23" s="406"/>
      <c r="BR23" s="406"/>
      <c r="BS23" s="406"/>
      <c r="BT23" s="406"/>
      <c r="BU23" s="407"/>
      <c r="BV23" s="405">
        <v>19432809</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170</v>
      </c>
      <c r="F24" s="435"/>
      <c r="G24" s="435"/>
      <c r="H24" s="435"/>
      <c r="I24" s="435"/>
      <c r="J24" s="435"/>
      <c r="K24" s="436"/>
      <c r="L24" s="456">
        <v>1</v>
      </c>
      <c r="M24" s="457"/>
      <c r="N24" s="457"/>
      <c r="O24" s="457"/>
      <c r="P24" s="499"/>
      <c r="Q24" s="456">
        <v>9500</v>
      </c>
      <c r="R24" s="457"/>
      <c r="S24" s="457"/>
      <c r="T24" s="457"/>
      <c r="U24" s="457"/>
      <c r="V24" s="499"/>
      <c r="W24" s="551"/>
      <c r="X24" s="552"/>
      <c r="Y24" s="553"/>
      <c r="Z24" s="455" t="s">
        <v>171</v>
      </c>
      <c r="AA24" s="435"/>
      <c r="AB24" s="435"/>
      <c r="AC24" s="435"/>
      <c r="AD24" s="435"/>
      <c r="AE24" s="435"/>
      <c r="AF24" s="435"/>
      <c r="AG24" s="436"/>
      <c r="AH24" s="456">
        <v>787</v>
      </c>
      <c r="AI24" s="457"/>
      <c r="AJ24" s="457"/>
      <c r="AK24" s="457"/>
      <c r="AL24" s="499"/>
      <c r="AM24" s="456">
        <v>2423173</v>
      </c>
      <c r="AN24" s="457"/>
      <c r="AO24" s="457"/>
      <c r="AP24" s="457"/>
      <c r="AQ24" s="457"/>
      <c r="AR24" s="499"/>
      <c r="AS24" s="456">
        <v>3079</v>
      </c>
      <c r="AT24" s="457"/>
      <c r="AU24" s="457"/>
      <c r="AV24" s="457"/>
      <c r="AW24" s="457"/>
      <c r="AX24" s="458"/>
      <c r="AY24" s="521" t="s">
        <v>172</v>
      </c>
      <c r="AZ24" s="522"/>
      <c r="BA24" s="522"/>
      <c r="BB24" s="522"/>
      <c r="BC24" s="522"/>
      <c r="BD24" s="522"/>
      <c r="BE24" s="522"/>
      <c r="BF24" s="522"/>
      <c r="BG24" s="522"/>
      <c r="BH24" s="522"/>
      <c r="BI24" s="522"/>
      <c r="BJ24" s="522"/>
      <c r="BK24" s="522"/>
      <c r="BL24" s="522"/>
      <c r="BM24" s="523"/>
      <c r="BN24" s="405">
        <v>13629006</v>
      </c>
      <c r="BO24" s="406"/>
      <c r="BP24" s="406"/>
      <c r="BQ24" s="406"/>
      <c r="BR24" s="406"/>
      <c r="BS24" s="406"/>
      <c r="BT24" s="406"/>
      <c r="BU24" s="407"/>
      <c r="BV24" s="405">
        <v>12709965</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173</v>
      </c>
      <c r="F25" s="435"/>
      <c r="G25" s="435"/>
      <c r="H25" s="435"/>
      <c r="I25" s="435"/>
      <c r="J25" s="435"/>
      <c r="K25" s="436"/>
      <c r="L25" s="456">
        <v>1</v>
      </c>
      <c r="M25" s="457"/>
      <c r="N25" s="457"/>
      <c r="O25" s="457"/>
      <c r="P25" s="499"/>
      <c r="Q25" s="456">
        <v>7733</v>
      </c>
      <c r="R25" s="457"/>
      <c r="S25" s="457"/>
      <c r="T25" s="457"/>
      <c r="U25" s="457"/>
      <c r="V25" s="499"/>
      <c r="W25" s="551"/>
      <c r="X25" s="552"/>
      <c r="Y25" s="553"/>
      <c r="Z25" s="455" t="s">
        <v>174</v>
      </c>
      <c r="AA25" s="435"/>
      <c r="AB25" s="435"/>
      <c r="AC25" s="435"/>
      <c r="AD25" s="435"/>
      <c r="AE25" s="435"/>
      <c r="AF25" s="435"/>
      <c r="AG25" s="436"/>
      <c r="AH25" s="456">
        <v>126</v>
      </c>
      <c r="AI25" s="457"/>
      <c r="AJ25" s="457"/>
      <c r="AK25" s="457"/>
      <c r="AL25" s="499"/>
      <c r="AM25" s="456">
        <v>378000</v>
      </c>
      <c r="AN25" s="457"/>
      <c r="AO25" s="457"/>
      <c r="AP25" s="457"/>
      <c r="AQ25" s="457"/>
      <c r="AR25" s="499"/>
      <c r="AS25" s="456">
        <v>3000</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2991863</v>
      </c>
      <c r="BO25" s="369"/>
      <c r="BP25" s="369"/>
      <c r="BQ25" s="369"/>
      <c r="BR25" s="369"/>
      <c r="BS25" s="369"/>
      <c r="BT25" s="369"/>
      <c r="BU25" s="370"/>
      <c r="BV25" s="368">
        <v>2494896</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176</v>
      </c>
      <c r="F26" s="435"/>
      <c r="G26" s="435"/>
      <c r="H26" s="435"/>
      <c r="I26" s="435"/>
      <c r="J26" s="435"/>
      <c r="K26" s="436"/>
      <c r="L26" s="456">
        <v>1</v>
      </c>
      <c r="M26" s="457"/>
      <c r="N26" s="457"/>
      <c r="O26" s="457"/>
      <c r="P26" s="499"/>
      <c r="Q26" s="456">
        <v>6289</v>
      </c>
      <c r="R26" s="457"/>
      <c r="S26" s="457"/>
      <c r="T26" s="457"/>
      <c r="U26" s="457"/>
      <c r="V26" s="499"/>
      <c r="W26" s="551"/>
      <c r="X26" s="552"/>
      <c r="Y26" s="553"/>
      <c r="Z26" s="455" t="s">
        <v>177</v>
      </c>
      <c r="AA26" s="557"/>
      <c r="AB26" s="557"/>
      <c r="AC26" s="557"/>
      <c r="AD26" s="557"/>
      <c r="AE26" s="557"/>
      <c r="AF26" s="557"/>
      <c r="AG26" s="558"/>
      <c r="AH26" s="456">
        <v>57</v>
      </c>
      <c r="AI26" s="457"/>
      <c r="AJ26" s="457"/>
      <c r="AK26" s="457"/>
      <c r="AL26" s="499"/>
      <c r="AM26" s="456">
        <v>185877</v>
      </c>
      <c r="AN26" s="457"/>
      <c r="AO26" s="457"/>
      <c r="AP26" s="457"/>
      <c r="AQ26" s="457"/>
      <c r="AR26" s="499"/>
      <c r="AS26" s="456">
        <v>3261</v>
      </c>
      <c r="AT26" s="457"/>
      <c r="AU26" s="457"/>
      <c r="AV26" s="457"/>
      <c r="AW26" s="457"/>
      <c r="AX26" s="458"/>
      <c r="AY26" s="408" t="s">
        <v>178</v>
      </c>
      <c r="AZ26" s="409"/>
      <c r="BA26" s="409"/>
      <c r="BB26" s="409"/>
      <c r="BC26" s="409"/>
      <c r="BD26" s="409"/>
      <c r="BE26" s="409"/>
      <c r="BF26" s="409"/>
      <c r="BG26" s="409"/>
      <c r="BH26" s="409"/>
      <c r="BI26" s="409"/>
      <c r="BJ26" s="409"/>
      <c r="BK26" s="409"/>
      <c r="BL26" s="409"/>
      <c r="BM26" s="410"/>
      <c r="BN26" s="405" t="s">
        <v>138</v>
      </c>
      <c r="BO26" s="406"/>
      <c r="BP26" s="406"/>
      <c r="BQ26" s="406"/>
      <c r="BR26" s="406"/>
      <c r="BS26" s="406"/>
      <c r="BT26" s="406"/>
      <c r="BU26" s="407"/>
      <c r="BV26" s="405" t="s">
        <v>138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179</v>
      </c>
      <c r="F27" s="435"/>
      <c r="G27" s="435"/>
      <c r="H27" s="435"/>
      <c r="I27" s="435"/>
      <c r="J27" s="435"/>
      <c r="K27" s="436"/>
      <c r="L27" s="456">
        <v>1</v>
      </c>
      <c r="M27" s="457"/>
      <c r="N27" s="457"/>
      <c r="O27" s="457"/>
      <c r="P27" s="499"/>
      <c r="Q27" s="456">
        <v>5300</v>
      </c>
      <c r="R27" s="457"/>
      <c r="S27" s="457"/>
      <c r="T27" s="457"/>
      <c r="U27" s="457"/>
      <c r="V27" s="499"/>
      <c r="W27" s="551"/>
      <c r="X27" s="552"/>
      <c r="Y27" s="553"/>
      <c r="Z27" s="455" t="s">
        <v>180</v>
      </c>
      <c r="AA27" s="435"/>
      <c r="AB27" s="435"/>
      <c r="AC27" s="435"/>
      <c r="AD27" s="435"/>
      <c r="AE27" s="435"/>
      <c r="AF27" s="435"/>
      <c r="AG27" s="436"/>
      <c r="AH27" s="456">
        <v>15</v>
      </c>
      <c r="AI27" s="457"/>
      <c r="AJ27" s="457"/>
      <c r="AK27" s="457"/>
      <c r="AL27" s="499"/>
      <c r="AM27" s="456">
        <v>58950</v>
      </c>
      <c r="AN27" s="457"/>
      <c r="AO27" s="457"/>
      <c r="AP27" s="457"/>
      <c r="AQ27" s="457"/>
      <c r="AR27" s="499"/>
      <c r="AS27" s="456">
        <v>3930</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v>1545471</v>
      </c>
      <c r="BO27" s="525"/>
      <c r="BP27" s="525"/>
      <c r="BQ27" s="525"/>
      <c r="BR27" s="525"/>
      <c r="BS27" s="525"/>
      <c r="BT27" s="525"/>
      <c r="BU27" s="526"/>
      <c r="BV27" s="524">
        <v>1545450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182</v>
      </c>
      <c r="F28" s="435"/>
      <c r="G28" s="435"/>
      <c r="H28" s="435"/>
      <c r="I28" s="435"/>
      <c r="J28" s="435"/>
      <c r="K28" s="436"/>
      <c r="L28" s="456">
        <v>1</v>
      </c>
      <c r="M28" s="457"/>
      <c r="N28" s="457"/>
      <c r="O28" s="457"/>
      <c r="P28" s="499"/>
      <c r="Q28" s="456">
        <v>4450</v>
      </c>
      <c r="R28" s="457"/>
      <c r="S28" s="457"/>
      <c r="T28" s="457"/>
      <c r="U28" s="457"/>
      <c r="V28" s="499"/>
      <c r="W28" s="551"/>
      <c r="X28" s="552"/>
      <c r="Y28" s="553"/>
      <c r="Z28" s="455" t="s">
        <v>183</v>
      </c>
      <c r="AA28" s="435"/>
      <c r="AB28" s="435"/>
      <c r="AC28" s="435"/>
      <c r="AD28" s="435"/>
      <c r="AE28" s="435"/>
      <c r="AF28" s="435"/>
      <c r="AG28" s="436"/>
      <c r="AH28" s="456" t="s">
        <v>138</v>
      </c>
      <c r="AI28" s="457"/>
      <c r="AJ28" s="457"/>
      <c r="AK28" s="457"/>
      <c r="AL28" s="499"/>
      <c r="AM28" s="456" t="s">
        <v>138</v>
      </c>
      <c r="AN28" s="457"/>
      <c r="AO28" s="457"/>
      <c r="AP28" s="457"/>
      <c r="AQ28" s="457"/>
      <c r="AR28" s="499"/>
      <c r="AS28" s="456" t="s">
        <v>184</v>
      </c>
      <c r="AT28" s="457"/>
      <c r="AU28" s="457"/>
      <c r="AV28" s="457"/>
      <c r="AW28" s="457"/>
      <c r="AX28" s="458"/>
      <c r="AY28" s="559" t="s">
        <v>185</v>
      </c>
      <c r="AZ28" s="560"/>
      <c r="BA28" s="560"/>
      <c r="BB28" s="561"/>
      <c r="BC28" s="365" t="s">
        <v>48</v>
      </c>
      <c r="BD28" s="366"/>
      <c r="BE28" s="366"/>
      <c r="BF28" s="366"/>
      <c r="BG28" s="366"/>
      <c r="BH28" s="366"/>
      <c r="BI28" s="366"/>
      <c r="BJ28" s="366"/>
      <c r="BK28" s="366"/>
      <c r="BL28" s="366"/>
      <c r="BM28" s="367"/>
      <c r="BN28" s="368">
        <v>3641962</v>
      </c>
      <c r="BO28" s="369"/>
      <c r="BP28" s="369"/>
      <c r="BQ28" s="369"/>
      <c r="BR28" s="369"/>
      <c r="BS28" s="369"/>
      <c r="BT28" s="369"/>
      <c r="BU28" s="370"/>
      <c r="BV28" s="368">
        <v>3237546</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186</v>
      </c>
      <c r="F29" s="435"/>
      <c r="G29" s="435"/>
      <c r="H29" s="435"/>
      <c r="I29" s="435"/>
      <c r="J29" s="435"/>
      <c r="K29" s="436"/>
      <c r="L29" s="456">
        <v>22</v>
      </c>
      <c r="M29" s="457"/>
      <c r="N29" s="457"/>
      <c r="O29" s="457"/>
      <c r="P29" s="499"/>
      <c r="Q29" s="456">
        <v>4200</v>
      </c>
      <c r="R29" s="457"/>
      <c r="S29" s="457"/>
      <c r="T29" s="457"/>
      <c r="U29" s="457"/>
      <c r="V29" s="499"/>
      <c r="W29" s="554"/>
      <c r="X29" s="555"/>
      <c r="Y29" s="556"/>
      <c r="Z29" s="455" t="s">
        <v>187</v>
      </c>
      <c r="AA29" s="435"/>
      <c r="AB29" s="435"/>
      <c r="AC29" s="435"/>
      <c r="AD29" s="435"/>
      <c r="AE29" s="435"/>
      <c r="AF29" s="435"/>
      <c r="AG29" s="436"/>
      <c r="AH29" s="456">
        <v>802</v>
      </c>
      <c r="AI29" s="457"/>
      <c r="AJ29" s="457"/>
      <c r="AK29" s="457"/>
      <c r="AL29" s="499"/>
      <c r="AM29" s="456">
        <v>2482123</v>
      </c>
      <c r="AN29" s="457"/>
      <c r="AO29" s="457"/>
      <c r="AP29" s="457"/>
      <c r="AQ29" s="457"/>
      <c r="AR29" s="499"/>
      <c r="AS29" s="456">
        <v>3095</v>
      </c>
      <c r="AT29" s="457"/>
      <c r="AU29" s="457"/>
      <c r="AV29" s="457"/>
      <c r="AW29" s="457"/>
      <c r="AX29" s="458"/>
      <c r="AY29" s="562"/>
      <c r="AZ29" s="563"/>
      <c r="BA29" s="563"/>
      <c r="BB29" s="564"/>
      <c r="BC29" s="439" t="s">
        <v>188</v>
      </c>
      <c r="BD29" s="440"/>
      <c r="BE29" s="440"/>
      <c r="BF29" s="440"/>
      <c r="BG29" s="440"/>
      <c r="BH29" s="440"/>
      <c r="BI29" s="440"/>
      <c r="BJ29" s="440"/>
      <c r="BK29" s="440"/>
      <c r="BL29" s="440"/>
      <c r="BM29" s="441"/>
      <c r="BN29" s="405">
        <v>313232</v>
      </c>
      <c r="BO29" s="406"/>
      <c r="BP29" s="406"/>
      <c r="BQ29" s="406"/>
      <c r="BR29" s="406"/>
      <c r="BS29" s="406"/>
      <c r="BT29" s="406"/>
      <c r="BU29" s="407"/>
      <c r="BV29" s="405">
        <v>312805</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189</v>
      </c>
      <c r="X30" s="573"/>
      <c r="Y30" s="573"/>
      <c r="Z30" s="573"/>
      <c r="AA30" s="573"/>
      <c r="AB30" s="573"/>
      <c r="AC30" s="573"/>
      <c r="AD30" s="573"/>
      <c r="AE30" s="573"/>
      <c r="AF30" s="573"/>
      <c r="AG30" s="574"/>
      <c r="AH30" s="532">
        <v>99.2</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5287551</v>
      </c>
      <c r="BO30" s="525"/>
      <c r="BP30" s="525"/>
      <c r="BQ30" s="525"/>
      <c r="BR30" s="525"/>
      <c r="BS30" s="525"/>
      <c r="BT30" s="525"/>
      <c r="BU30" s="526"/>
      <c r="BV30" s="524">
        <v>4324816</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190</v>
      </c>
      <c r="D32" s="568"/>
      <c r="E32" s="568"/>
      <c r="F32" s="568"/>
      <c r="G32" s="568"/>
      <c r="H32" s="568"/>
      <c r="I32" s="568"/>
      <c r="J32" s="568"/>
      <c r="K32" s="568"/>
      <c r="L32" s="568"/>
      <c r="M32" s="568"/>
      <c r="N32" s="568"/>
      <c r="O32" s="568"/>
      <c r="P32" s="568"/>
      <c r="Q32" s="568"/>
      <c r="R32" s="568"/>
      <c r="S32" s="568"/>
      <c r="U32" s="409" t="s">
        <v>191</v>
      </c>
      <c r="V32" s="409"/>
      <c r="W32" s="409"/>
      <c r="X32" s="409"/>
      <c r="Y32" s="409"/>
      <c r="Z32" s="409"/>
      <c r="AA32" s="409"/>
      <c r="AB32" s="409"/>
      <c r="AC32" s="409"/>
      <c r="AD32" s="409"/>
      <c r="AE32" s="409"/>
      <c r="AF32" s="409"/>
      <c r="AG32" s="409"/>
      <c r="AH32" s="409"/>
      <c r="AI32" s="409"/>
      <c r="AJ32" s="409"/>
      <c r="AK32" s="409"/>
      <c r="AM32" s="409" t="s">
        <v>192</v>
      </c>
      <c r="AN32" s="409"/>
      <c r="AO32" s="409"/>
      <c r="AP32" s="409"/>
      <c r="AQ32" s="409"/>
      <c r="AR32" s="409"/>
      <c r="AS32" s="409"/>
      <c r="AT32" s="409"/>
      <c r="AU32" s="409"/>
      <c r="AV32" s="409"/>
      <c r="AW32" s="409"/>
      <c r="AX32" s="409"/>
      <c r="AY32" s="409"/>
      <c r="AZ32" s="409"/>
      <c r="BA32" s="409"/>
      <c r="BB32" s="409"/>
      <c r="BC32" s="409"/>
      <c r="BE32" s="409" t="s">
        <v>193</v>
      </c>
      <c r="BF32" s="409"/>
      <c r="BG32" s="409"/>
      <c r="BH32" s="409"/>
      <c r="BI32" s="409"/>
      <c r="BJ32" s="409"/>
      <c r="BK32" s="409"/>
      <c r="BL32" s="409"/>
      <c r="BM32" s="409"/>
      <c r="BN32" s="409"/>
      <c r="BO32" s="409"/>
      <c r="BP32" s="409"/>
      <c r="BQ32" s="409"/>
      <c r="BR32" s="409"/>
      <c r="BS32" s="409"/>
      <c r="BT32" s="409"/>
      <c r="BU32" s="409"/>
      <c r="BW32" s="409" t="s">
        <v>194</v>
      </c>
      <c r="BX32" s="409"/>
      <c r="BY32" s="409"/>
      <c r="BZ32" s="409"/>
      <c r="CA32" s="409"/>
      <c r="CB32" s="409"/>
      <c r="CC32" s="409"/>
      <c r="CD32" s="409"/>
      <c r="CE32" s="409"/>
      <c r="CF32" s="409"/>
      <c r="CG32" s="409"/>
      <c r="CH32" s="409"/>
      <c r="CI32" s="409"/>
      <c r="CJ32" s="409"/>
      <c r="CK32" s="409"/>
      <c r="CL32" s="409"/>
      <c r="CM32" s="409"/>
      <c r="CO32" s="409" t="s">
        <v>195</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196</v>
      </c>
      <c r="D33" s="429"/>
      <c r="E33" s="394" t="s">
        <v>197</v>
      </c>
      <c r="F33" s="394"/>
      <c r="G33" s="394"/>
      <c r="H33" s="394"/>
      <c r="I33" s="394"/>
      <c r="J33" s="394"/>
      <c r="K33" s="394"/>
      <c r="L33" s="394"/>
      <c r="M33" s="394"/>
      <c r="N33" s="394"/>
      <c r="O33" s="394"/>
      <c r="P33" s="394"/>
      <c r="Q33" s="394"/>
      <c r="R33" s="394"/>
      <c r="S33" s="394"/>
      <c r="T33" s="203"/>
      <c r="U33" s="429" t="s">
        <v>196</v>
      </c>
      <c r="V33" s="429"/>
      <c r="W33" s="394" t="s">
        <v>198</v>
      </c>
      <c r="X33" s="394"/>
      <c r="Y33" s="394"/>
      <c r="Z33" s="394"/>
      <c r="AA33" s="394"/>
      <c r="AB33" s="394"/>
      <c r="AC33" s="394"/>
      <c r="AD33" s="394"/>
      <c r="AE33" s="394"/>
      <c r="AF33" s="394"/>
      <c r="AG33" s="394"/>
      <c r="AH33" s="394"/>
      <c r="AI33" s="394"/>
      <c r="AJ33" s="394"/>
      <c r="AK33" s="394"/>
      <c r="AL33" s="203"/>
      <c r="AM33" s="429" t="s">
        <v>196</v>
      </c>
      <c r="AN33" s="429"/>
      <c r="AO33" s="394" t="s">
        <v>198</v>
      </c>
      <c r="AP33" s="394"/>
      <c r="AQ33" s="394"/>
      <c r="AR33" s="394"/>
      <c r="AS33" s="394"/>
      <c r="AT33" s="394"/>
      <c r="AU33" s="394"/>
      <c r="AV33" s="394"/>
      <c r="AW33" s="394"/>
      <c r="AX33" s="394"/>
      <c r="AY33" s="394"/>
      <c r="AZ33" s="394"/>
      <c r="BA33" s="394"/>
      <c r="BB33" s="394"/>
      <c r="BC33" s="394"/>
      <c r="BD33" s="204"/>
      <c r="BE33" s="394" t="s">
        <v>199</v>
      </c>
      <c r="BF33" s="394"/>
      <c r="BG33" s="394" t="s">
        <v>200</v>
      </c>
      <c r="BH33" s="394"/>
      <c r="BI33" s="394"/>
      <c r="BJ33" s="394"/>
      <c r="BK33" s="394"/>
      <c r="BL33" s="394"/>
      <c r="BM33" s="394"/>
      <c r="BN33" s="394"/>
      <c r="BO33" s="394"/>
      <c r="BP33" s="394"/>
      <c r="BQ33" s="394"/>
      <c r="BR33" s="394"/>
      <c r="BS33" s="394"/>
      <c r="BT33" s="394"/>
      <c r="BU33" s="394"/>
      <c r="BV33" s="204"/>
      <c r="BW33" s="429" t="s">
        <v>199</v>
      </c>
      <c r="BX33" s="429"/>
      <c r="BY33" s="394" t="s">
        <v>201</v>
      </c>
      <c r="BZ33" s="394"/>
      <c r="CA33" s="394"/>
      <c r="CB33" s="394"/>
      <c r="CC33" s="394"/>
      <c r="CD33" s="394"/>
      <c r="CE33" s="394"/>
      <c r="CF33" s="394"/>
      <c r="CG33" s="394"/>
      <c r="CH33" s="394"/>
      <c r="CI33" s="394"/>
      <c r="CJ33" s="394"/>
      <c r="CK33" s="394"/>
      <c r="CL33" s="394"/>
      <c r="CM33" s="394"/>
      <c r="CN33" s="203"/>
      <c r="CO33" s="429" t="s">
        <v>196</v>
      </c>
      <c r="CP33" s="429"/>
      <c r="CQ33" s="394" t="s">
        <v>202</v>
      </c>
      <c r="CR33" s="394"/>
      <c r="CS33" s="394"/>
      <c r="CT33" s="394"/>
      <c r="CU33" s="394"/>
      <c r="CV33" s="394"/>
      <c r="CW33" s="394"/>
      <c r="CX33" s="394"/>
      <c r="CY33" s="394"/>
      <c r="CZ33" s="394"/>
      <c r="DA33" s="394"/>
      <c r="DB33" s="394"/>
      <c r="DC33" s="394"/>
      <c r="DD33" s="394"/>
      <c r="DE33" s="394"/>
      <c r="DF33" s="203"/>
      <c r="DG33" s="594" t="s">
        <v>203</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IF('各会計、関係団体の財政状況及び健全化判断比率'!B33="","",'各会計、関係団体の財政状況及び健全化判断比率'!B33)</f>
        <v>公設地方卸売市場事業費特別会計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栃木県市町村総合事務組合（一般会計）</v>
      </c>
      <c r="BZ34" s="596"/>
      <c r="CA34" s="596"/>
      <c r="CB34" s="596"/>
      <c r="CC34" s="596"/>
      <c r="CD34" s="596"/>
      <c r="CE34" s="596"/>
      <c r="CF34" s="596"/>
      <c r="CG34" s="596"/>
      <c r="CH34" s="596"/>
      <c r="CI34" s="596"/>
      <c r="CJ34" s="596"/>
      <c r="CK34" s="596"/>
      <c r="CL34" s="596"/>
      <c r="CM34" s="596"/>
      <c r="CN34" s="178"/>
      <c r="CO34" s="595">
        <f>IF(CQ34="","",MAX(C34:D43,U34:V43,AM34:AN43,BE34:BF43,BW34:BX43)+1)</f>
        <v>14</v>
      </c>
      <c r="CP34" s="595"/>
      <c r="CQ34" s="596" t="str">
        <f>IF('各会計、関係団体の財政状況及び健全化判断比率'!BS7="","",'各会計、関係団体の財政状況及び健全化判断比率'!BS7)</f>
        <v>鹿沼市農業公社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栃木県市町村総合事務組合（特別会計）</v>
      </c>
      <c r="BZ35" s="596"/>
      <c r="CA35" s="596"/>
      <c r="CB35" s="596"/>
      <c r="CC35" s="596"/>
      <c r="CD35" s="596"/>
      <c r="CE35" s="596"/>
      <c r="CF35" s="596"/>
      <c r="CG35" s="596"/>
      <c r="CH35" s="596"/>
      <c r="CI35" s="596"/>
      <c r="CJ35" s="596"/>
      <c r="CK35" s="596"/>
      <c r="CL35" s="596"/>
      <c r="CM35" s="596"/>
      <c r="CN35" s="178"/>
      <c r="CO35" s="595">
        <f t="shared" ref="CO35:CO43" si="3">IF(CQ35="","",CO34+1)</f>
        <v>15</v>
      </c>
      <c r="CP35" s="595"/>
      <c r="CQ35" s="596" t="str">
        <f>IF('各会計、関係団体の財政状況及び健全化判断比率'!BS8="","",'各会計、関係団体の財政状況及び健全化判断比率'!BS8)</f>
        <v>鹿沼市花木センター公社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〇</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栃木県後期高齢者医療広域連合（一般会計）</v>
      </c>
      <c r="BZ36" s="596"/>
      <c r="CA36" s="596"/>
      <c r="CB36" s="596"/>
      <c r="CC36" s="596"/>
      <c r="CD36" s="596"/>
      <c r="CE36" s="596"/>
      <c r="CF36" s="596"/>
      <c r="CG36" s="596"/>
      <c r="CH36" s="596"/>
      <c r="CI36" s="596"/>
      <c r="CJ36" s="596"/>
      <c r="CK36" s="596"/>
      <c r="CL36" s="596"/>
      <c r="CM36" s="596"/>
      <c r="CN36" s="178"/>
      <c r="CO36" s="595">
        <f t="shared" si="3"/>
        <v>16</v>
      </c>
      <c r="CP36" s="595"/>
      <c r="CQ36" s="596" t="str">
        <f>IF('各会計、関係団体の財政状況及び健全化判断比率'!BS9="","",'各会計、関係団体の財政状況及び健全化判断比率'!BS9)</f>
        <v>かぬま文化・スポーツ振興財団</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栃木県後期高齢者医療広域連合（後期高齢者医療特別会計）</v>
      </c>
      <c r="BZ37" s="596"/>
      <c r="CA37" s="596"/>
      <c r="CB37" s="596"/>
      <c r="CC37" s="596"/>
      <c r="CD37" s="596"/>
      <c r="CE37" s="596"/>
      <c r="CF37" s="596"/>
      <c r="CG37" s="596"/>
      <c r="CH37" s="596"/>
      <c r="CI37" s="596"/>
      <c r="CJ37" s="596"/>
      <c r="CK37" s="596"/>
      <c r="CL37" s="596"/>
      <c r="CM37" s="596"/>
      <c r="CN37" s="178"/>
      <c r="CO37" s="595">
        <f t="shared" si="3"/>
        <v>17</v>
      </c>
      <c r="CP37" s="595"/>
      <c r="CQ37" s="596" t="str">
        <f>IF('各会計、関係団体の財政状況及び健全化判断比率'!BS10="","",'各会計、関係団体の財政状況及び健全化判断比率'!BS10)</f>
        <v>鹿沼総合食品卸売</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宇都宮西中核工業団地事務組合（一般会計）</v>
      </c>
      <c r="BZ38" s="596"/>
      <c r="CA38" s="596"/>
      <c r="CB38" s="596"/>
      <c r="CC38" s="596"/>
      <c r="CD38" s="596"/>
      <c r="CE38" s="596"/>
      <c r="CF38" s="596"/>
      <c r="CG38" s="596"/>
      <c r="CH38" s="596"/>
      <c r="CI38" s="596"/>
      <c r="CJ38" s="596"/>
      <c r="CK38" s="596"/>
      <c r="CL38" s="596"/>
      <c r="CM38" s="596"/>
      <c r="CN38" s="178"/>
      <c r="CO38" s="595">
        <f t="shared" si="3"/>
        <v>18</v>
      </c>
      <c r="CP38" s="595"/>
      <c r="CQ38" s="596" t="str">
        <f>IF('各会計、関係団体の財政状況及び健全化判断比率'!BS11="","",'各会計、関係団体の財政状況及び健全化判断比率'!BS11)</f>
        <v>農業生産法人かぬま</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宇都宮西中核工業団地事務組合（工業用水道事業会計）</v>
      </c>
      <c r="BZ39" s="596"/>
      <c r="CA39" s="596"/>
      <c r="CB39" s="596"/>
      <c r="CC39" s="596"/>
      <c r="CD39" s="596"/>
      <c r="CE39" s="596"/>
      <c r="CF39" s="596"/>
      <c r="CG39" s="596"/>
      <c r="CH39" s="596"/>
      <c r="CI39" s="596"/>
      <c r="CJ39" s="596"/>
      <c r="CK39" s="596"/>
      <c r="CL39" s="596"/>
      <c r="CM39" s="596"/>
      <c r="CN39" s="178"/>
      <c r="CO39" s="595">
        <f t="shared" si="3"/>
        <v>19</v>
      </c>
      <c r="CP39" s="595"/>
      <c r="CQ39" s="596" t="str">
        <f>IF('各会計、関係団体の財政状況及び健全化判断比率'!BS12="","",'各会計、関係団体の財政状況及び健全化判断比率'!BS12)</f>
        <v>鹿沼市勤労者福祉共済会</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8" t="s">
        <v>205</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206</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207</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208</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209</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210</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211</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607</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8" t="s">
        <v>572</v>
      </c>
      <c r="D34" s="1148"/>
      <c r="E34" s="1149"/>
      <c r="F34" s="32">
        <v>14.1</v>
      </c>
      <c r="G34" s="33">
        <v>14.17</v>
      </c>
      <c r="H34" s="33">
        <v>14.22</v>
      </c>
      <c r="I34" s="33">
        <v>14.48</v>
      </c>
      <c r="J34" s="34">
        <v>14.17</v>
      </c>
      <c r="K34" s="22"/>
      <c r="L34" s="22"/>
      <c r="M34" s="22"/>
      <c r="N34" s="22"/>
      <c r="O34" s="22"/>
      <c r="P34" s="22"/>
    </row>
    <row r="35" spans="1:16" ht="39" customHeight="1" x14ac:dyDescent="0.15">
      <c r="A35" s="22"/>
      <c r="B35" s="35"/>
      <c r="C35" s="1142" t="s">
        <v>573</v>
      </c>
      <c r="D35" s="1143"/>
      <c r="E35" s="1144"/>
      <c r="F35" s="36">
        <v>3.3</v>
      </c>
      <c r="G35" s="37">
        <v>4.42</v>
      </c>
      <c r="H35" s="37">
        <v>4.63</v>
      </c>
      <c r="I35" s="37">
        <v>7.15</v>
      </c>
      <c r="J35" s="38">
        <v>6.8</v>
      </c>
      <c r="K35" s="22"/>
      <c r="L35" s="22"/>
      <c r="M35" s="22"/>
      <c r="N35" s="22"/>
      <c r="O35" s="22"/>
      <c r="P35" s="22"/>
    </row>
    <row r="36" spans="1:16" ht="39" customHeight="1" x14ac:dyDescent="0.15">
      <c r="A36" s="22"/>
      <c r="B36" s="35"/>
      <c r="C36" s="1142" t="s">
        <v>574</v>
      </c>
      <c r="D36" s="1143"/>
      <c r="E36" s="1144"/>
      <c r="F36" s="36" t="s">
        <v>524</v>
      </c>
      <c r="G36" s="37" t="s">
        <v>524</v>
      </c>
      <c r="H36" s="37" t="s">
        <v>524</v>
      </c>
      <c r="I36" s="37">
        <v>0.75</v>
      </c>
      <c r="J36" s="38">
        <v>1.69</v>
      </c>
      <c r="K36" s="22"/>
      <c r="L36" s="22"/>
      <c r="M36" s="22"/>
      <c r="N36" s="22"/>
      <c r="O36" s="22"/>
      <c r="P36" s="22"/>
    </row>
    <row r="37" spans="1:16" ht="39" customHeight="1" x14ac:dyDescent="0.15">
      <c r="A37" s="22"/>
      <c r="B37" s="35"/>
      <c r="C37" s="1142" t="s">
        <v>575</v>
      </c>
      <c r="D37" s="1143"/>
      <c r="E37" s="1144"/>
      <c r="F37" s="36">
        <v>4.58</v>
      </c>
      <c r="G37" s="37">
        <v>1.31</v>
      </c>
      <c r="H37" s="37">
        <v>0.75</v>
      </c>
      <c r="I37" s="37">
        <v>1.32</v>
      </c>
      <c r="J37" s="38">
        <v>1.5</v>
      </c>
      <c r="K37" s="22"/>
      <c r="L37" s="22"/>
      <c r="M37" s="22"/>
      <c r="N37" s="22"/>
      <c r="O37" s="22"/>
      <c r="P37" s="22"/>
    </row>
    <row r="38" spans="1:16" ht="39" customHeight="1" x14ac:dyDescent="0.15">
      <c r="A38" s="22"/>
      <c r="B38" s="35"/>
      <c r="C38" s="1142" t="s">
        <v>576</v>
      </c>
      <c r="D38" s="1143"/>
      <c r="E38" s="1144"/>
      <c r="F38" s="36">
        <v>0.72</v>
      </c>
      <c r="G38" s="37">
        <v>0.73</v>
      </c>
      <c r="H38" s="37">
        <v>0.74</v>
      </c>
      <c r="I38" s="37">
        <v>0.63</v>
      </c>
      <c r="J38" s="38">
        <v>0.78</v>
      </c>
      <c r="K38" s="22"/>
      <c r="L38" s="22"/>
      <c r="M38" s="22"/>
      <c r="N38" s="22"/>
      <c r="O38" s="22"/>
      <c r="P38" s="22"/>
    </row>
    <row r="39" spans="1:16" ht="39" customHeight="1" x14ac:dyDescent="0.15">
      <c r="A39" s="22"/>
      <c r="B39" s="35"/>
      <c r="C39" s="1142" t="s">
        <v>577</v>
      </c>
      <c r="D39" s="1143"/>
      <c r="E39" s="1144"/>
      <c r="F39" s="36">
        <v>0.02</v>
      </c>
      <c r="G39" s="37">
        <v>0.06</v>
      </c>
      <c r="H39" s="37">
        <v>0.06</v>
      </c>
      <c r="I39" s="37">
        <v>0.04</v>
      </c>
      <c r="J39" s="38">
        <v>0.02</v>
      </c>
      <c r="K39" s="22"/>
      <c r="L39" s="22"/>
      <c r="M39" s="22"/>
      <c r="N39" s="22"/>
      <c r="O39" s="22"/>
      <c r="P39" s="22"/>
    </row>
    <row r="40" spans="1:16" ht="39" customHeight="1" x14ac:dyDescent="0.15">
      <c r="A40" s="22"/>
      <c r="B40" s="35"/>
      <c r="C40" s="1142" t="s">
        <v>578</v>
      </c>
      <c r="D40" s="1143"/>
      <c r="E40" s="1144"/>
      <c r="F40" s="36">
        <v>0</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579</v>
      </c>
      <c r="D42" s="1143"/>
      <c r="E42" s="1144"/>
      <c r="F42" s="36" t="s">
        <v>524</v>
      </c>
      <c r="G42" s="37" t="s">
        <v>524</v>
      </c>
      <c r="H42" s="37" t="s">
        <v>524</v>
      </c>
      <c r="I42" s="37" t="s">
        <v>524</v>
      </c>
      <c r="J42" s="38" t="s">
        <v>524</v>
      </c>
      <c r="K42" s="22"/>
      <c r="L42" s="22"/>
      <c r="M42" s="22"/>
      <c r="N42" s="22"/>
      <c r="O42" s="22"/>
      <c r="P42" s="22"/>
    </row>
    <row r="43" spans="1:16" ht="39" customHeight="1" thickBot="1" x14ac:dyDescent="0.2">
      <c r="A43" s="22"/>
      <c r="B43" s="40"/>
      <c r="C43" s="1145" t="s">
        <v>580</v>
      </c>
      <c r="D43" s="1146"/>
      <c r="E43" s="1147"/>
      <c r="F43" s="41">
        <v>0.28999999999999998</v>
      </c>
      <c r="G43" s="42">
        <v>0.28999999999999998</v>
      </c>
      <c r="H43" s="42">
        <v>3.81</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czL69hNBh5j0EqcrpKrY9X+VqFzGHBf/Jlxv/5NYeRSx5JupPXq/THUK1ET+0UGCDdckKpEKAWQsGZ6guOJzQ==" saltValue="YaMJ/wSK2zs3Z9Y1uaY2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5" zoomScaleNormal="75"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3476</v>
      </c>
      <c r="L45" s="60">
        <v>3444</v>
      </c>
      <c r="M45" s="60">
        <v>3526</v>
      </c>
      <c r="N45" s="60">
        <v>3319</v>
      </c>
      <c r="O45" s="61">
        <v>3232</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524</v>
      </c>
      <c r="L46" s="64" t="s">
        <v>524</v>
      </c>
      <c r="M46" s="64" t="s">
        <v>524</v>
      </c>
      <c r="N46" s="64" t="s">
        <v>524</v>
      </c>
      <c r="O46" s="65" t="s">
        <v>524</v>
      </c>
      <c r="P46" s="48"/>
      <c r="Q46" s="48"/>
      <c r="R46" s="48"/>
      <c r="S46" s="48"/>
      <c r="T46" s="48"/>
      <c r="U46" s="48"/>
    </row>
    <row r="47" spans="1:21" ht="30.75" customHeight="1" x14ac:dyDescent="0.15">
      <c r="A47" s="48"/>
      <c r="B47" s="1152"/>
      <c r="C47" s="1153"/>
      <c r="D47" s="62"/>
      <c r="E47" s="1158" t="s">
        <v>14</v>
      </c>
      <c r="F47" s="1158"/>
      <c r="G47" s="1158"/>
      <c r="H47" s="1158"/>
      <c r="I47" s="1158"/>
      <c r="J47" s="1159"/>
      <c r="K47" s="63">
        <v>102</v>
      </c>
      <c r="L47" s="64">
        <v>102</v>
      </c>
      <c r="M47" s="64">
        <v>102</v>
      </c>
      <c r="N47" s="64">
        <v>102</v>
      </c>
      <c r="O47" s="65">
        <v>102</v>
      </c>
      <c r="P47" s="48"/>
      <c r="Q47" s="48"/>
      <c r="R47" s="48"/>
      <c r="S47" s="48"/>
      <c r="T47" s="48"/>
      <c r="U47" s="48"/>
    </row>
    <row r="48" spans="1:21" ht="30.75" customHeight="1" x14ac:dyDescent="0.15">
      <c r="A48" s="48"/>
      <c r="B48" s="1152"/>
      <c r="C48" s="1153"/>
      <c r="D48" s="62"/>
      <c r="E48" s="1158" t="s">
        <v>15</v>
      </c>
      <c r="F48" s="1158"/>
      <c r="G48" s="1158"/>
      <c r="H48" s="1158"/>
      <c r="I48" s="1158"/>
      <c r="J48" s="1159"/>
      <c r="K48" s="63">
        <v>1244</v>
      </c>
      <c r="L48" s="64">
        <v>1144</v>
      </c>
      <c r="M48" s="64">
        <v>1037</v>
      </c>
      <c r="N48" s="64">
        <v>798</v>
      </c>
      <c r="O48" s="65">
        <v>703</v>
      </c>
      <c r="P48" s="48"/>
      <c r="Q48" s="48"/>
      <c r="R48" s="48"/>
      <c r="S48" s="48"/>
      <c r="T48" s="48"/>
      <c r="U48" s="48"/>
    </row>
    <row r="49" spans="1:21" ht="30.75" customHeight="1" x14ac:dyDescent="0.15">
      <c r="A49" s="48"/>
      <c r="B49" s="1152"/>
      <c r="C49" s="1153"/>
      <c r="D49" s="62"/>
      <c r="E49" s="1158" t="s">
        <v>16</v>
      </c>
      <c r="F49" s="1158"/>
      <c r="G49" s="1158"/>
      <c r="H49" s="1158"/>
      <c r="I49" s="1158"/>
      <c r="J49" s="1159"/>
      <c r="K49" s="63">
        <v>16</v>
      </c>
      <c r="L49" s="64">
        <v>16</v>
      </c>
      <c r="M49" s="64">
        <v>16</v>
      </c>
      <c r="N49" s="64">
        <v>16</v>
      </c>
      <c r="O49" s="65">
        <v>15</v>
      </c>
      <c r="P49" s="48"/>
      <c r="Q49" s="48"/>
      <c r="R49" s="48"/>
      <c r="S49" s="48"/>
      <c r="T49" s="48"/>
      <c r="U49" s="48"/>
    </row>
    <row r="50" spans="1:21" ht="30.75" customHeight="1" x14ac:dyDescent="0.15">
      <c r="A50" s="48"/>
      <c r="B50" s="1152"/>
      <c r="C50" s="1153"/>
      <c r="D50" s="62"/>
      <c r="E50" s="1158" t="s">
        <v>17</v>
      </c>
      <c r="F50" s="1158"/>
      <c r="G50" s="1158"/>
      <c r="H50" s="1158"/>
      <c r="I50" s="1158"/>
      <c r="J50" s="1159"/>
      <c r="K50" s="63" t="s">
        <v>524</v>
      </c>
      <c r="L50" s="64" t="s">
        <v>524</v>
      </c>
      <c r="M50" s="64" t="s">
        <v>524</v>
      </c>
      <c r="N50" s="64" t="s">
        <v>524</v>
      </c>
      <c r="O50" s="65" t="s">
        <v>524</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524</v>
      </c>
      <c r="L51" s="64" t="s">
        <v>524</v>
      </c>
      <c r="M51" s="64" t="s">
        <v>524</v>
      </c>
      <c r="N51" s="64" t="s">
        <v>524</v>
      </c>
      <c r="O51" s="65" t="s">
        <v>524</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4166</v>
      </c>
      <c r="L52" s="64">
        <v>4191</v>
      </c>
      <c r="M52" s="64">
        <v>4180</v>
      </c>
      <c r="N52" s="64">
        <v>3913</v>
      </c>
      <c r="O52" s="65">
        <v>3699</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672</v>
      </c>
      <c r="L53" s="69">
        <v>515</v>
      </c>
      <c r="M53" s="69">
        <v>501</v>
      </c>
      <c r="N53" s="69">
        <v>322</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66" t="s">
        <v>25</v>
      </c>
      <c r="C57" s="1167"/>
      <c r="D57" s="1170" t="s">
        <v>26</v>
      </c>
      <c r="E57" s="1171"/>
      <c r="F57" s="1171"/>
      <c r="G57" s="1171"/>
      <c r="H57" s="1171"/>
      <c r="I57" s="1171"/>
      <c r="J57" s="1172"/>
      <c r="K57" s="83" t="s">
        <v>605</v>
      </c>
      <c r="L57" s="84" t="s">
        <v>605</v>
      </c>
      <c r="M57" s="84" t="s">
        <v>605</v>
      </c>
      <c r="N57" s="84" t="s">
        <v>605</v>
      </c>
      <c r="O57" s="85" t="s">
        <v>605</v>
      </c>
    </row>
    <row r="58" spans="1:21" ht="31.5" customHeight="1" thickBot="1" x14ac:dyDescent="0.2">
      <c r="B58" s="1168"/>
      <c r="C58" s="1169"/>
      <c r="D58" s="1173" t="s">
        <v>27</v>
      </c>
      <c r="E58" s="1174"/>
      <c r="F58" s="1174"/>
      <c r="G58" s="1174"/>
      <c r="H58" s="1174"/>
      <c r="I58" s="1174"/>
      <c r="J58" s="1175"/>
      <c r="K58" s="86">
        <v>505</v>
      </c>
      <c r="L58" s="87">
        <v>606</v>
      </c>
      <c r="M58" s="87">
        <v>708</v>
      </c>
      <c r="N58" s="87">
        <v>809</v>
      </c>
      <c r="O58" s="88">
        <v>911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0hdue9ZgKEWkLHzIs905M2cdOJtWCkx6tqecQ9eynKJINLJbWPtHiUq9GdHZMBcWhYA89UkRHZGOQo19tSow==" saltValue="GAghKbUkGPF+VMUyY3kg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L50" sqref="L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176" t="s">
        <v>30</v>
      </c>
      <c r="C41" s="1177"/>
      <c r="D41" s="102"/>
      <c r="E41" s="1182" t="s">
        <v>31</v>
      </c>
      <c r="F41" s="1182"/>
      <c r="G41" s="1182"/>
      <c r="H41" s="1183"/>
      <c r="I41" s="346">
        <v>27407</v>
      </c>
      <c r="J41" s="347">
        <v>26665</v>
      </c>
      <c r="K41" s="347">
        <v>26060</v>
      </c>
      <c r="L41" s="347">
        <v>27421</v>
      </c>
      <c r="M41" s="348">
        <v>28504</v>
      </c>
    </row>
    <row r="42" spans="2:13" ht="27.75" customHeight="1" x14ac:dyDescent="0.15">
      <c r="B42" s="1178"/>
      <c r="C42" s="1179"/>
      <c r="D42" s="103"/>
      <c r="E42" s="1184" t="s">
        <v>32</v>
      </c>
      <c r="F42" s="1184"/>
      <c r="G42" s="1184"/>
      <c r="H42" s="1185"/>
      <c r="I42" s="349" t="s">
        <v>524</v>
      </c>
      <c r="J42" s="350" t="s">
        <v>524</v>
      </c>
      <c r="K42" s="350" t="s">
        <v>524</v>
      </c>
      <c r="L42" s="350" t="s">
        <v>524</v>
      </c>
      <c r="M42" s="351" t="s">
        <v>524</v>
      </c>
    </row>
    <row r="43" spans="2:13" ht="27.75" customHeight="1" x14ac:dyDescent="0.15">
      <c r="B43" s="1178"/>
      <c r="C43" s="1179"/>
      <c r="D43" s="103"/>
      <c r="E43" s="1184" t="s">
        <v>33</v>
      </c>
      <c r="F43" s="1184"/>
      <c r="G43" s="1184"/>
      <c r="H43" s="1185"/>
      <c r="I43" s="349">
        <v>11252</v>
      </c>
      <c r="J43" s="350">
        <v>10665</v>
      </c>
      <c r="K43" s="350">
        <v>10193</v>
      </c>
      <c r="L43" s="350">
        <v>8923</v>
      </c>
      <c r="M43" s="351">
        <v>7602</v>
      </c>
    </row>
    <row r="44" spans="2:13" ht="27.75" customHeight="1" x14ac:dyDescent="0.15">
      <c r="B44" s="1178"/>
      <c r="C44" s="1179"/>
      <c r="D44" s="103"/>
      <c r="E44" s="1184" t="s">
        <v>34</v>
      </c>
      <c r="F44" s="1184"/>
      <c r="G44" s="1184"/>
      <c r="H44" s="1185"/>
      <c r="I44" s="349">
        <v>105</v>
      </c>
      <c r="J44" s="350">
        <v>85</v>
      </c>
      <c r="K44" s="350">
        <v>64</v>
      </c>
      <c r="L44" s="350">
        <v>43</v>
      </c>
      <c r="M44" s="351">
        <v>21</v>
      </c>
    </row>
    <row r="45" spans="2:13" ht="27.75" customHeight="1" x14ac:dyDescent="0.15">
      <c r="B45" s="1178"/>
      <c r="C45" s="1179"/>
      <c r="D45" s="103"/>
      <c r="E45" s="1184" t="s">
        <v>35</v>
      </c>
      <c r="F45" s="1184"/>
      <c r="G45" s="1184"/>
      <c r="H45" s="1185"/>
      <c r="I45" s="349">
        <v>6763</v>
      </c>
      <c r="J45" s="350">
        <v>6425</v>
      </c>
      <c r="K45" s="350">
        <v>6281</v>
      </c>
      <c r="L45" s="350">
        <v>6115</v>
      </c>
      <c r="M45" s="351">
        <v>6016</v>
      </c>
    </row>
    <row r="46" spans="2:13" ht="27.75" customHeight="1" x14ac:dyDescent="0.15">
      <c r="B46" s="1178"/>
      <c r="C46" s="1179"/>
      <c r="D46" s="104"/>
      <c r="E46" s="1184" t="s">
        <v>36</v>
      </c>
      <c r="F46" s="1184"/>
      <c r="G46" s="1184"/>
      <c r="H46" s="1185"/>
      <c r="I46" s="349">
        <v>60</v>
      </c>
      <c r="J46" s="350">
        <v>57</v>
      </c>
      <c r="K46" s="350">
        <v>15</v>
      </c>
      <c r="L46" s="350">
        <v>15</v>
      </c>
      <c r="M46" s="351">
        <v>15</v>
      </c>
    </row>
    <row r="47" spans="2:13" ht="27.75" customHeight="1" x14ac:dyDescent="0.15">
      <c r="B47" s="1178"/>
      <c r="C47" s="1179"/>
      <c r="D47" s="105"/>
      <c r="E47" s="1186" t="s">
        <v>37</v>
      </c>
      <c r="F47" s="1187"/>
      <c r="G47" s="1187"/>
      <c r="H47" s="1188"/>
      <c r="I47" s="349" t="s">
        <v>524</v>
      </c>
      <c r="J47" s="350" t="s">
        <v>524</v>
      </c>
      <c r="K47" s="350" t="s">
        <v>524</v>
      </c>
      <c r="L47" s="350" t="s">
        <v>524</v>
      </c>
      <c r="M47" s="351" t="s">
        <v>524</v>
      </c>
    </row>
    <row r="48" spans="2:13" ht="27.75" customHeight="1" x14ac:dyDescent="0.15">
      <c r="B48" s="1178"/>
      <c r="C48" s="1179"/>
      <c r="D48" s="103"/>
      <c r="E48" s="1184" t="s">
        <v>38</v>
      </c>
      <c r="F48" s="1184"/>
      <c r="G48" s="1184"/>
      <c r="H48" s="1185"/>
      <c r="I48" s="349" t="s">
        <v>524</v>
      </c>
      <c r="J48" s="350" t="s">
        <v>524</v>
      </c>
      <c r="K48" s="350" t="s">
        <v>524</v>
      </c>
      <c r="L48" s="350" t="s">
        <v>524</v>
      </c>
      <c r="M48" s="351" t="s">
        <v>524</v>
      </c>
    </row>
    <row r="49" spans="2:13" ht="27.75" customHeight="1" x14ac:dyDescent="0.15">
      <c r="B49" s="1180"/>
      <c r="C49" s="1181"/>
      <c r="D49" s="103"/>
      <c r="E49" s="1184" t="s">
        <v>39</v>
      </c>
      <c r="F49" s="1184"/>
      <c r="G49" s="1184"/>
      <c r="H49" s="1185"/>
      <c r="I49" s="349" t="s">
        <v>524</v>
      </c>
      <c r="J49" s="350" t="s">
        <v>524</v>
      </c>
      <c r="K49" s="350" t="s">
        <v>524</v>
      </c>
      <c r="L49" s="350" t="s">
        <v>524</v>
      </c>
      <c r="M49" s="351" t="s">
        <v>524</v>
      </c>
    </row>
    <row r="50" spans="2:13" ht="27.75" customHeight="1" x14ac:dyDescent="0.15">
      <c r="B50" s="1189" t="s">
        <v>40</v>
      </c>
      <c r="C50" s="1190"/>
      <c r="D50" s="106"/>
      <c r="E50" s="1184" t="s">
        <v>41</v>
      </c>
      <c r="F50" s="1184"/>
      <c r="G50" s="1184"/>
      <c r="H50" s="1185"/>
      <c r="I50" s="349">
        <v>11121</v>
      </c>
      <c r="J50" s="350">
        <v>12192</v>
      </c>
      <c r="K50" s="350">
        <v>11290</v>
      </c>
      <c r="L50" s="350">
        <v>9439</v>
      </c>
      <c r="M50" s="351">
        <v>10710</v>
      </c>
    </row>
    <row r="51" spans="2:13" ht="27.75" customHeight="1" x14ac:dyDescent="0.15">
      <c r="B51" s="1178"/>
      <c r="C51" s="1179"/>
      <c r="D51" s="103"/>
      <c r="E51" s="1184" t="s">
        <v>42</v>
      </c>
      <c r="F51" s="1184"/>
      <c r="G51" s="1184"/>
      <c r="H51" s="1185"/>
      <c r="I51" s="349">
        <v>4401</v>
      </c>
      <c r="J51" s="350">
        <v>4146</v>
      </c>
      <c r="K51" s="350">
        <v>3854</v>
      </c>
      <c r="L51" s="350">
        <v>3508</v>
      </c>
      <c r="M51" s="351">
        <v>3014</v>
      </c>
    </row>
    <row r="52" spans="2:13" ht="27.75" customHeight="1" x14ac:dyDescent="0.15">
      <c r="B52" s="1180"/>
      <c r="C52" s="1181"/>
      <c r="D52" s="103"/>
      <c r="E52" s="1184" t="s">
        <v>43</v>
      </c>
      <c r="F52" s="1184"/>
      <c r="G52" s="1184"/>
      <c r="H52" s="1185"/>
      <c r="I52" s="349">
        <v>34913</v>
      </c>
      <c r="J52" s="350">
        <v>34041</v>
      </c>
      <c r="K52" s="350">
        <v>33218</v>
      </c>
      <c r="L52" s="350">
        <v>33371</v>
      </c>
      <c r="M52" s="351">
        <v>32656</v>
      </c>
    </row>
    <row r="53" spans="2:13" ht="27.75" customHeight="1" thickBot="1" x14ac:dyDescent="0.2">
      <c r="B53" s="1191" t="s">
        <v>44</v>
      </c>
      <c r="C53" s="1192"/>
      <c r="D53" s="107"/>
      <c r="E53" s="1193" t="s">
        <v>45</v>
      </c>
      <c r="F53" s="1193"/>
      <c r="G53" s="1193"/>
      <c r="H53" s="1194"/>
      <c r="I53" s="352">
        <v>-4848</v>
      </c>
      <c r="J53" s="353">
        <v>-6481</v>
      </c>
      <c r="K53" s="353">
        <v>-5750</v>
      </c>
      <c r="L53" s="353">
        <v>-3801</v>
      </c>
      <c r="M53" s="354">
        <v>-4221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Wx6ibw2IOmlfyM3dp96wyCBvjVm16vDygpRbPTeJ5BGvkKxuK4hc4GUE9vU0W5J2x4N9qTKSpjudVcznDP4GQ==" saltValue="7exjOYA2hYwZx5X8Iw7d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7" zoomScale="70" zoomScaleNormal="70"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00" t="s">
        <v>48</v>
      </c>
      <c r="D55" s="1200"/>
      <c r="E55" s="1201"/>
      <c r="F55" s="119">
        <v>3534</v>
      </c>
      <c r="G55" s="119">
        <v>3238</v>
      </c>
      <c r="H55" s="120">
        <v>3642</v>
      </c>
    </row>
    <row r="56" spans="2:8" ht="52.5" customHeight="1" x14ac:dyDescent="0.15">
      <c r="B56" s="121"/>
      <c r="C56" s="1202" t="s">
        <v>49</v>
      </c>
      <c r="D56" s="1202"/>
      <c r="E56" s="1203"/>
      <c r="F56" s="122">
        <v>312</v>
      </c>
      <c r="G56" s="122">
        <v>313</v>
      </c>
      <c r="H56" s="123">
        <v>313</v>
      </c>
    </row>
    <row r="57" spans="2:8" ht="53.25" customHeight="1" x14ac:dyDescent="0.15">
      <c r="B57" s="121"/>
      <c r="C57" s="1204" t="s">
        <v>50</v>
      </c>
      <c r="D57" s="1204"/>
      <c r="E57" s="1205"/>
      <c r="F57" s="124">
        <v>5499</v>
      </c>
      <c r="G57" s="124">
        <v>4325</v>
      </c>
      <c r="H57" s="125">
        <v>5288</v>
      </c>
    </row>
    <row r="58" spans="2:8" ht="45.75" customHeight="1" x14ac:dyDescent="0.15">
      <c r="B58" s="126"/>
      <c r="C58" s="1195" t="s">
        <v>587</v>
      </c>
      <c r="D58" s="1196"/>
      <c r="E58" s="1197"/>
      <c r="F58" s="127">
        <v>654</v>
      </c>
      <c r="G58" s="127">
        <v>945</v>
      </c>
      <c r="H58" s="128">
        <v>2536</v>
      </c>
    </row>
    <row r="59" spans="2:8" ht="45.75" customHeight="1" x14ac:dyDescent="0.15">
      <c r="B59" s="126"/>
      <c r="C59" s="1195" t="s">
        <v>588</v>
      </c>
      <c r="D59" s="1196"/>
      <c r="E59" s="1197"/>
      <c r="F59" s="127">
        <v>1787</v>
      </c>
      <c r="G59" s="127">
        <v>1825</v>
      </c>
      <c r="H59" s="128">
        <v>2053</v>
      </c>
    </row>
    <row r="60" spans="2:8" ht="45.75" customHeight="1" x14ac:dyDescent="0.15">
      <c r="B60" s="126"/>
      <c r="C60" s="1195" t="s">
        <v>589</v>
      </c>
      <c r="D60" s="1196"/>
      <c r="E60" s="1197"/>
      <c r="F60" s="127">
        <v>2928</v>
      </c>
      <c r="G60" s="127">
        <v>1318</v>
      </c>
      <c r="H60" s="128">
        <v>319</v>
      </c>
    </row>
    <row r="61" spans="2:8" ht="45.75" customHeight="1" x14ac:dyDescent="0.15">
      <c r="B61" s="126"/>
      <c r="C61" s="1195" t="s">
        <v>591</v>
      </c>
      <c r="D61" s="1196"/>
      <c r="E61" s="1197"/>
      <c r="F61" s="127">
        <v>30</v>
      </c>
      <c r="G61" s="127">
        <v>40</v>
      </c>
      <c r="H61" s="128">
        <v>119</v>
      </c>
    </row>
    <row r="62" spans="2:8" ht="45.75" customHeight="1" thickBot="1" x14ac:dyDescent="0.2">
      <c r="B62" s="129"/>
      <c r="C62" s="1195" t="s">
        <v>590</v>
      </c>
      <c r="D62" s="1196"/>
      <c r="E62" s="1197"/>
      <c r="F62" s="127">
        <v>22</v>
      </c>
      <c r="G62" s="130">
        <v>72</v>
      </c>
      <c r="H62" s="131">
        <v>114</v>
      </c>
    </row>
    <row r="63" spans="2:8" ht="52.5" customHeight="1" thickBot="1" x14ac:dyDescent="0.2">
      <c r="B63" s="132"/>
      <c r="C63" s="1198" t="s">
        <v>51</v>
      </c>
      <c r="D63" s="1198"/>
      <c r="E63" s="1199"/>
      <c r="F63" s="133">
        <v>9345</v>
      </c>
      <c r="G63" s="133">
        <v>7875</v>
      </c>
      <c r="H63" s="134">
        <v>9243</v>
      </c>
    </row>
    <row r="64" spans="2:8" x14ac:dyDescent="0.15"/>
  </sheetData>
  <sheetProtection algorithmName="SHA-512" hashValue="n7muUlqc96UeBDOa5p3PGIKOWxeENrJaljI4U5JY6xITJHONCDA1BRryIoXnpwckuJ3e1MH1juVRutNbq7VW1w==" saltValue="wV3zx9saqOMWeXn5cFAb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CV55" sqref="CV55:DC56"/>
    </sheetView>
  </sheetViews>
  <sheetFormatPr defaultColWidth="0" defaultRowHeight="13.5" customHeight="1" zeroHeight="1" x14ac:dyDescent="0.15"/>
  <cols>
    <col min="1" max="1" width="6.375" style="1208" customWidth="1"/>
    <col min="2" max="107" width="2.5" style="1208" customWidth="1"/>
    <col min="108" max="108" width="6.125" style="1215" customWidth="1"/>
    <col min="109" max="109" width="5.875" style="1214" customWidth="1"/>
    <col min="110" max="16384" width="8.625" style="1208" hidden="1"/>
  </cols>
  <sheetData>
    <row r="1" spans="1:109" ht="42.75" customHeight="1" x14ac:dyDescent="0.15">
      <c r="A1" s="1206"/>
      <c r="B1" s="1207"/>
      <c r="DD1" s="1208"/>
      <c r="DE1" s="1208"/>
    </row>
    <row r="2" spans="1:109" ht="25.5" customHeight="1" x14ac:dyDescent="0.15">
      <c r="A2" s="1209"/>
      <c r="C2" s="1209"/>
      <c r="O2" s="1209"/>
      <c r="P2" s="1209"/>
      <c r="Q2" s="1209"/>
      <c r="R2" s="1209"/>
      <c r="S2" s="1209"/>
      <c r="T2" s="1209"/>
      <c r="U2" s="1209"/>
      <c r="V2" s="1209"/>
      <c r="W2" s="1209"/>
      <c r="X2" s="1209"/>
      <c r="Y2" s="1209"/>
      <c r="Z2" s="1209"/>
      <c r="AA2" s="1209"/>
      <c r="AB2" s="1209"/>
      <c r="AC2" s="1209"/>
      <c r="AD2" s="1209"/>
      <c r="AE2" s="1209"/>
      <c r="AF2" s="1209"/>
      <c r="AG2" s="1209"/>
      <c r="AH2" s="1209"/>
      <c r="AI2" s="1209"/>
      <c r="AU2" s="1209"/>
      <c r="BG2" s="1209"/>
      <c r="BS2" s="1209"/>
      <c r="CE2" s="1209"/>
      <c r="CQ2" s="1209"/>
      <c r="DD2" s="1208"/>
      <c r="DE2" s="1208"/>
    </row>
    <row r="3" spans="1:109" ht="25.5" customHeight="1" x14ac:dyDescent="0.15">
      <c r="A3" s="1209"/>
      <c r="C3" s="1209"/>
      <c r="O3" s="1209"/>
      <c r="P3" s="1209"/>
      <c r="Q3" s="1209"/>
      <c r="R3" s="1209"/>
      <c r="S3" s="1209"/>
      <c r="T3" s="1209"/>
      <c r="U3" s="1209"/>
      <c r="V3" s="1209"/>
      <c r="W3" s="1209"/>
      <c r="X3" s="1209"/>
      <c r="Y3" s="1209"/>
      <c r="Z3" s="1209"/>
      <c r="AA3" s="1209"/>
      <c r="AB3" s="1209"/>
      <c r="AC3" s="1209"/>
      <c r="AD3" s="1209"/>
      <c r="AE3" s="1209"/>
      <c r="AF3" s="1209"/>
      <c r="AG3" s="1209"/>
      <c r="AH3" s="1209"/>
      <c r="AI3" s="1209"/>
      <c r="AU3" s="1209"/>
      <c r="BG3" s="1209"/>
      <c r="BS3" s="1209"/>
      <c r="CE3" s="1209"/>
      <c r="CQ3" s="1209"/>
      <c r="DD3" s="1208"/>
      <c r="DE3" s="1208"/>
    </row>
    <row r="4" spans="1:109" s="250" customFormat="1" x14ac:dyDescent="0.15">
      <c r="A4" s="1209"/>
      <c r="B4" s="1209"/>
      <c r="C4" s="1209"/>
      <c r="D4" s="1209"/>
      <c r="E4" s="1209"/>
      <c r="F4" s="1209"/>
      <c r="G4" s="1209"/>
      <c r="H4" s="1209"/>
      <c r="I4" s="1209"/>
      <c r="J4" s="1209"/>
      <c r="K4" s="1209"/>
      <c r="L4" s="1209"/>
      <c r="M4" s="1209"/>
      <c r="N4" s="1209"/>
      <c r="O4" s="1209"/>
      <c r="P4" s="1209"/>
      <c r="Q4" s="1209"/>
      <c r="R4" s="1209"/>
      <c r="S4" s="1209"/>
      <c r="T4" s="1209"/>
      <c r="U4" s="1209"/>
      <c r="V4" s="1209"/>
      <c r="W4" s="1209"/>
      <c r="X4" s="1209"/>
      <c r="Y4" s="1209"/>
      <c r="Z4" s="1209"/>
      <c r="AA4" s="1209"/>
      <c r="AB4" s="1209"/>
      <c r="AC4" s="1209"/>
      <c r="AD4" s="1209"/>
      <c r="AE4" s="1209"/>
      <c r="AF4" s="1209"/>
      <c r="AG4" s="1209"/>
      <c r="AH4" s="1209"/>
      <c r="AI4" s="1209"/>
      <c r="AJ4" s="1209"/>
      <c r="AK4" s="1209"/>
      <c r="AL4" s="1209"/>
      <c r="AM4" s="1209"/>
      <c r="AN4" s="1209"/>
      <c r="AO4" s="1209"/>
      <c r="AP4" s="1209"/>
      <c r="AQ4" s="1209"/>
      <c r="AR4" s="1209"/>
      <c r="AS4" s="1209"/>
      <c r="AT4" s="1209"/>
      <c r="AU4" s="1209"/>
      <c r="AV4" s="1209"/>
      <c r="AW4" s="1209"/>
      <c r="AX4" s="1209"/>
      <c r="AY4" s="1209"/>
      <c r="AZ4" s="1209"/>
      <c r="BA4" s="1209"/>
      <c r="BB4" s="1209"/>
      <c r="BC4" s="1209"/>
      <c r="BD4" s="1209"/>
      <c r="BE4" s="1209"/>
      <c r="BF4" s="1209"/>
      <c r="BG4" s="1209"/>
      <c r="BH4" s="1209"/>
      <c r="BI4" s="1209"/>
      <c r="BJ4" s="1209"/>
      <c r="BK4" s="1209"/>
      <c r="BL4" s="1209"/>
      <c r="BM4" s="1209"/>
      <c r="BN4" s="1209"/>
      <c r="BO4" s="1209"/>
      <c r="BP4" s="1209"/>
      <c r="BQ4" s="1209"/>
      <c r="BR4" s="1209"/>
      <c r="BS4" s="1209"/>
      <c r="BT4" s="1209"/>
      <c r="BU4" s="1209"/>
      <c r="BV4" s="1209"/>
      <c r="BW4" s="1209"/>
      <c r="BX4" s="1209"/>
      <c r="BY4" s="1209"/>
      <c r="BZ4" s="1209"/>
      <c r="CA4" s="1209"/>
      <c r="CB4" s="1209"/>
      <c r="CC4" s="1209"/>
      <c r="CD4" s="1209"/>
      <c r="CE4" s="1209"/>
      <c r="CF4" s="1209"/>
      <c r="CG4" s="1209"/>
      <c r="CH4" s="1209"/>
      <c r="CI4" s="1209"/>
      <c r="CJ4" s="1209"/>
      <c r="CK4" s="1209"/>
      <c r="CL4" s="1209"/>
      <c r="CM4" s="1209"/>
      <c r="CN4" s="1209"/>
      <c r="CO4" s="1209"/>
      <c r="CP4" s="1209"/>
      <c r="CQ4" s="1209"/>
      <c r="CR4" s="1209"/>
      <c r="CS4" s="1209"/>
      <c r="CT4" s="1209"/>
      <c r="CU4" s="1209"/>
      <c r="CV4" s="1209"/>
      <c r="CW4" s="1209"/>
      <c r="CX4" s="1209"/>
      <c r="CY4" s="1209"/>
      <c r="CZ4" s="1209"/>
      <c r="DA4" s="1209"/>
      <c r="DB4" s="1209"/>
      <c r="DC4" s="1209"/>
      <c r="DD4" s="1209"/>
      <c r="DE4" s="1209"/>
    </row>
    <row r="5" spans="1:109" s="250" customFormat="1" x14ac:dyDescent="0.15">
      <c r="A5" s="1209"/>
      <c r="B5" s="1209"/>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c r="AD5" s="1209"/>
      <c r="AE5" s="1209"/>
      <c r="AF5" s="1209"/>
      <c r="AG5" s="1209"/>
      <c r="AH5" s="1209"/>
      <c r="AI5" s="1209"/>
      <c r="AJ5" s="1209"/>
      <c r="AK5" s="1209"/>
      <c r="AL5" s="1209"/>
      <c r="AM5" s="1209"/>
      <c r="AN5" s="1209"/>
      <c r="AO5" s="1209"/>
      <c r="AP5" s="1209"/>
      <c r="AQ5" s="1209"/>
      <c r="AR5" s="1209"/>
      <c r="AS5" s="1209"/>
      <c r="AT5" s="1209"/>
      <c r="AU5" s="1209"/>
      <c r="AV5" s="1209"/>
      <c r="AW5" s="1209"/>
      <c r="AX5" s="1209"/>
      <c r="AY5" s="1209"/>
      <c r="AZ5" s="1209"/>
      <c r="BA5" s="1209"/>
      <c r="BB5" s="1209"/>
      <c r="BC5" s="1209"/>
      <c r="BD5" s="1209"/>
      <c r="BE5" s="1209"/>
      <c r="BF5" s="1209"/>
      <c r="BG5" s="1209"/>
      <c r="BH5" s="1209"/>
      <c r="BI5" s="1209"/>
      <c r="BJ5" s="1209"/>
      <c r="BK5" s="1209"/>
      <c r="BL5" s="1209"/>
      <c r="BM5" s="1209"/>
      <c r="BN5" s="1209"/>
      <c r="BO5" s="1209"/>
      <c r="BP5" s="1209"/>
      <c r="BQ5" s="1209"/>
      <c r="BR5" s="1209"/>
      <c r="BS5" s="1209"/>
      <c r="BT5" s="1209"/>
      <c r="BU5" s="1209"/>
      <c r="BV5" s="1209"/>
      <c r="BW5" s="1209"/>
      <c r="BX5" s="1209"/>
      <c r="BY5" s="1209"/>
      <c r="BZ5" s="1209"/>
      <c r="CA5" s="1209"/>
      <c r="CB5" s="1209"/>
      <c r="CC5" s="1209"/>
      <c r="CD5" s="1209"/>
      <c r="CE5" s="1209"/>
      <c r="CF5" s="1209"/>
      <c r="CG5" s="1209"/>
      <c r="CH5" s="1209"/>
      <c r="CI5" s="1209"/>
      <c r="CJ5" s="1209"/>
      <c r="CK5" s="1209"/>
      <c r="CL5" s="1209"/>
      <c r="CM5" s="1209"/>
      <c r="CN5" s="1209"/>
      <c r="CO5" s="1209"/>
      <c r="CP5" s="1209"/>
      <c r="CQ5" s="1209"/>
      <c r="CR5" s="1209"/>
      <c r="CS5" s="1209"/>
      <c r="CT5" s="1209"/>
      <c r="CU5" s="1209"/>
      <c r="CV5" s="1209"/>
      <c r="CW5" s="1209"/>
      <c r="CX5" s="1209"/>
      <c r="CY5" s="1209"/>
      <c r="CZ5" s="1209"/>
      <c r="DA5" s="1209"/>
      <c r="DB5" s="1209"/>
      <c r="DC5" s="1209"/>
      <c r="DD5" s="1209"/>
      <c r="DE5" s="1209"/>
    </row>
    <row r="6" spans="1:109" s="250" customFormat="1" x14ac:dyDescent="0.15">
      <c r="A6" s="1209"/>
      <c r="B6" s="1209"/>
      <c r="C6" s="1209"/>
      <c r="D6" s="1209"/>
      <c r="E6" s="1209"/>
      <c r="F6" s="1209"/>
      <c r="G6" s="1209"/>
      <c r="H6" s="1209"/>
      <c r="I6" s="1209"/>
      <c r="J6" s="1209"/>
      <c r="K6" s="1209"/>
      <c r="L6" s="1209"/>
      <c r="M6" s="1209"/>
      <c r="N6" s="1209"/>
      <c r="O6" s="1209"/>
      <c r="P6" s="1209"/>
      <c r="Q6" s="1209"/>
      <c r="R6" s="1209"/>
      <c r="S6" s="1209"/>
      <c r="T6" s="1209"/>
      <c r="U6" s="1209"/>
      <c r="V6" s="1209"/>
      <c r="W6" s="1209"/>
      <c r="X6" s="1209"/>
      <c r="Y6" s="1209"/>
      <c r="Z6" s="1209"/>
      <c r="AA6" s="1209"/>
      <c r="AB6" s="1209"/>
      <c r="AC6" s="1209"/>
      <c r="AD6" s="1209"/>
      <c r="AE6" s="1209"/>
      <c r="AF6" s="1209"/>
      <c r="AG6" s="1209"/>
      <c r="AH6" s="1209"/>
      <c r="AI6" s="1209"/>
      <c r="AJ6" s="1209"/>
      <c r="AK6" s="1209"/>
      <c r="AL6" s="1209"/>
      <c r="AM6" s="1209"/>
      <c r="AN6" s="1209"/>
      <c r="AO6" s="1209"/>
      <c r="AP6" s="1209"/>
      <c r="AQ6" s="1209"/>
      <c r="AR6" s="1209"/>
      <c r="AS6" s="1209"/>
      <c r="AT6" s="1209"/>
      <c r="AU6" s="1209"/>
      <c r="AV6" s="1209"/>
      <c r="AW6" s="1209"/>
      <c r="AX6" s="1209"/>
      <c r="AY6" s="1209"/>
      <c r="AZ6" s="1209"/>
      <c r="BA6" s="1209"/>
      <c r="BB6" s="1209"/>
      <c r="BC6" s="1209"/>
      <c r="BD6" s="1209"/>
      <c r="BE6" s="1209"/>
      <c r="BF6" s="1209"/>
      <c r="BG6" s="1209"/>
      <c r="BH6" s="1209"/>
      <c r="BI6" s="1209"/>
      <c r="BJ6" s="1209"/>
      <c r="BK6" s="1209"/>
      <c r="BL6" s="1209"/>
      <c r="BM6" s="1209"/>
      <c r="BN6" s="1209"/>
      <c r="BO6" s="1209"/>
      <c r="BP6" s="1209"/>
      <c r="BQ6" s="1209"/>
      <c r="BR6" s="1209"/>
      <c r="BS6" s="1209"/>
      <c r="BT6" s="1209"/>
      <c r="BU6" s="1209"/>
      <c r="BV6" s="1209"/>
      <c r="BW6" s="1209"/>
      <c r="BX6" s="1209"/>
      <c r="BY6" s="1209"/>
      <c r="BZ6" s="1209"/>
      <c r="CA6" s="1209"/>
      <c r="CB6" s="1209"/>
      <c r="CC6" s="1209"/>
      <c r="CD6" s="1209"/>
      <c r="CE6" s="1209"/>
      <c r="CF6" s="1209"/>
      <c r="CG6" s="1209"/>
      <c r="CH6" s="1209"/>
      <c r="CI6" s="1209"/>
      <c r="CJ6" s="1209"/>
      <c r="CK6" s="1209"/>
      <c r="CL6" s="1209"/>
      <c r="CM6" s="1209"/>
      <c r="CN6" s="1209"/>
      <c r="CO6" s="1209"/>
      <c r="CP6" s="1209"/>
      <c r="CQ6" s="1209"/>
      <c r="CR6" s="1209"/>
      <c r="CS6" s="1209"/>
      <c r="CT6" s="1209"/>
      <c r="CU6" s="1209"/>
      <c r="CV6" s="1209"/>
      <c r="CW6" s="1209"/>
      <c r="CX6" s="1209"/>
      <c r="CY6" s="1209"/>
      <c r="CZ6" s="1209"/>
      <c r="DA6" s="1209"/>
      <c r="DB6" s="1209"/>
      <c r="DC6" s="1209"/>
      <c r="DD6" s="1209"/>
      <c r="DE6" s="1209"/>
    </row>
    <row r="7" spans="1:109" s="250" customFormat="1" x14ac:dyDescent="0.15">
      <c r="A7" s="1209"/>
      <c r="B7" s="1209"/>
      <c r="C7" s="1209"/>
      <c r="D7" s="1209"/>
      <c r="E7" s="1209"/>
      <c r="F7" s="1209"/>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09"/>
      <c r="AI7" s="1209"/>
      <c r="AJ7" s="1209"/>
      <c r="AK7" s="1209"/>
      <c r="AL7" s="1209"/>
      <c r="AM7" s="1209"/>
      <c r="AN7" s="1209"/>
      <c r="AO7" s="1209"/>
      <c r="AP7" s="1209"/>
      <c r="AQ7" s="1209"/>
      <c r="AR7" s="1209"/>
      <c r="AS7" s="1209"/>
      <c r="AT7" s="1209"/>
      <c r="AU7" s="1209"/>
      <c r="AV7" s="1209"/>
      <c r="AW7" s="1209"/>
      <c r="AX7" s="1209"/>
      <c r="AY7" s="1209"/>
      <c r="AZ7" s="1209"/>
      <c r="BA7" s="1209"/>
      <c r="BB7" s="1209"/>
      <c r="BC7" s="1209"/>
      <c r="BD7" s="1209"/>
      <c r="BE7" s="1209"/>
      <c r="BF7" s="1209"/>
      <c r="BG7" s="1209"/>
      <c r="BH7" s="1209"/>
      <c r="BI7" s="1209"/>
      <c r="BJ7" s="1209"/>
      <c r="BK7" s="1209"/>
      <c r="BL7" s="1209"/>
      <c r="BM7" s="1209"/>
      <c r="BN7" s="1209"/>
      <c r="BO7" s="1209"/>
      <c r="BP7" s="1209"/>
      <c r="BQ7" s="1209"/>
      <c r="BR7" s="1209"/>
      <c r="BS7" s="1209"/>
      <c r="BT7" s="1209"/>
      <c r="BU7" s="1209"/>
      <c r="BV7" s="1209"/>
      <c r="BW7" s="1209"/>
      <c r="BX7" s="1209"/>
      <c r="BY7" s="1209"/>
      <c r="BZ7" s="1209"/>
      <c r="CA7" s="1209"/>
      <c r="CB7" s="1209"/>
      <c r="CC7" s="1209"/>
      <c r="CD7" s="1209"/>
      <c r="CE7" s="1209"/>
      <c r="CF7" s="1209"/>
      <c r="CG7" s="1209"/>
      <c r="CH7" s="1209"/>
      <c r="CI7" s="1209"/>
      <c r="CJ7" s="1209"/>
      <c r="CK7" s="1209"/>
      <c r="CL7" s="1209"/>
      <c r="CM7" s="1209"/>
      <c r="CN7" s="1209"/>
      <c r="CO7" s="1209"/>
      <c r="CP7" s="1209"/>
      <c r="CQ7" s="1209"/>
      <c r="CR7" s="1209"/>
      <c r="CS7" s="1209"/>
      <c r="CT7" s="1209"/>
      <c r="CU7" s="1209"/>
      <c r="CV7" s="1209"/>
      <c r="CW7" s="1209"/>
      <c r="CX7" s="1209"/>
      <c r="CY7" s="1209"/>
      <c r="CZ7" s="1209"/>
      <c r="DA7" s="1209"/>
      <c r="DB7" s="1209"/>
      <c r="DC7" s="1209"/>
      <c r="DD7" s="1209"/>
      <c r="DE7" s="1209"/>
    </row>
    <row r="8" spans="1:109" s="250" customFormat="1" x14ac:dyDescent="0.15">
      <c r="A8" s="1209"/>
      <c r="B8" s="1209"/>
      <c r="C8" s="1209"/>
      <c r="D8" s="1209"/>
      <c r="E8" s="1209"/>
      <c r="F8" s="1209"/>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09"/>
      <c r="AF8" s="1209"/>
      <c r="AG8" s="1209"/>
      <c r="AH8" s="1209"/>
      <c r="AI8" s="1209"/>
      <c r="AJ8" s="1209"/>
      <c r="AK8" s="1209"/>
      <c r="AL8" s="1209"/>
      <c r="AM8" s="1209"/>
      <c r="AN8" s="1209"/>
      <c r="AO8" s="1209"/>
      <c r="AP8" s="1209"/>
      <c r="AQ8" s="1209"/>
      <c r="AR8" s="1209"/>
      <c r="AS8" s="1209"/>
      <c r="AT8" s="1209"/>
      <c r="AU8" s="1209"/>
      <c r="AV8" s="1209"/>
      <c r="AW8" s="1209"/>
      <c r="AX8" s="1209"/>
      <c r="AY8" s="1209"/>
      <c r="AZ8" s="1209"/>
      <c r="BA8" s="1209"/>
      <c r="BB8" s="1209"/>
      <c r="BC8" s="1209"/>
      <c r="BD8" s="1209"/>
      <c r="BE8" s="1209"/>
      <c r="BF8" s="1209"/>
      <c r="BG8" s="1209"/>
      <c r="BH8" s="1209"/>
      <c r="BI8" s="1209"/>
      <c r="BJ8" s="1209"/>
      <c r="BK8" s="1209"/>
      <c r="BL8" s="1209"/>
      <c r="BM8" s="1209"/>
      <c r="BN8" s="1209"/>
      <c r="BO8" s="1209"/>
      <c r="BP8" s="1209"/>
      <c r="BQ8" s="1209"/>
      <c r="BR8" s="1209"/>
      <c r="BS8" s="1209"/>
      <c r="BT8" s="1209"/>
      <c r="BU8" s="1209"/>
      <c r="BV8" s="1209"/>
      <c r="BW8" s="1209"/>
      <c r="BX8" s="1209"/>
      <c r="BY8" s="1209"/>
      <c r="BZ8" s="1209"/>
      <c r="CA8" s="1209"/>
      <c r="CB8" s="1209"/>
      <c r="CC8" s="1209"/>
      <c r="CD8" s="1209"/>
      <c r="CE8" s="1209"/>
      <c r="CF8" s="1209"/>
      <c r="CG8" s="1209"/>
      <c r="CH8" s="1209"/>
      <c r="CI8" s="1209"/>
      <c r="CJ8" s="1209"/>
      <c r="CK8" s="1209"/>
      <c r="CL8" s="1209"/>
      <c r="CM8" s="1209"/>
      <c r="CN8" s="1209"/>
      <c r="CO8" s="1209"/>
      <c r="CP8" s="1209"/>
      <c r="CQ8" s="1209"/>
      <c r="CR8" s="1209"/>
      <c r="CS8" s="1209"/>
      <c r="CT8" s="1209"/>
      <c r="CU8" s="1209"/>
      <c r="CV8" s="1209"/>
      <c r="CW8" s="1209"/>
      <c r="CX8" s="1209"/>
      <c r="CY8" s="1209"/>
      <c r="CZ8" s="1209"/>
      <c r="DA8" s="1209"/>
      <c r="DB8" s="1209"/>
      <c r="DC8" s="1209"/>
      <c r="DD8" s="1209"/>
      <c r="DE8" s="1209"/>
    </row>
    <row r="9" spans="1:109" s="250" customFormat="1" x14ac:dyDescent="0.15">
      <c r="A9" s="1209"/>
      <c r="B9" s="1209"/>
      <c r="C9" s="1209"/>
      <c r="D9" s="1209"/>
      <c r="E9" s="1209"/>
      <c r="F9" s="1209"/>
      <c r="G9" s="1209"/>
      <c r="H9" s="1209"/>
      <c r="I9" s="1209"/>
      <c r="J9" s="1209"/>
      <c r="K9" s="1209"/>
      <c r="L9" s="1209"/>
      <c r="M9" s="1209"/>
      <c r="N9" s="1209"/>
      <c r="O9" s="1209"/>
      <c r="P9" s="1209"/>
      <c r="Q9" s="1209"/>
      <c r="R9" s="1209"/>
      <c r="S9" s="1209"/>
      <c r="T9" s="1209"/>
      <c r="U9" s="1209"/>
      <c r="V9" s="1209"/>
      <c r="W9" s="1209"/>
      <c r="X9" s="1209"/>
      <c r="Y9" s="1209"/>
      <c r="Z9" s="1209"/>
      <c r="AA9" s="1209"/>
      <c r="AB9" s="1209"/>
      <c r="AC9" s="1209"/>
      <c r="AD9" s="1209"/>
      <c r="AE9" s="1209"/>
      <c r="AF9" s="1209"/>
      <c r="AG9" s="1209"/>
      <c r="AH9" s="1209"/>
      <c r="AI9" s="1209"/>
      <c r="AJ9" s="1209"/>
      <c r="AK9" s="1209"/>
      <c r="AL9" s="1209"/>
      <c r="AM9" s="1209"/>
      <c r="AN9" s="1209"/>
      <c r="AO9" s="1209"/>
      <c r="AP9" s="1209"/>
      <c r="AQ9" s="1209"/>
      <c r="AR9" s="1209"/>
      <c r="AS9" s="1209"/>
      <c r="AT9" s="1209"/>
      <c r="AU9" s="1209"/>
      <c r="AV9" s="1209"/>
      <c r="AW9" s="1209"/>
      <c r="AX9" s="1209"/>
      <c r="AY9" s="1209"/>
      <c r="AZ9" s="1209"/>
      <c r="BA9" s="1209"/>
      <c r="BB9" s="1209"/>
      <c r="BC9" s="1209"/>
      <c r="BD9" s="1209"/>
      <c r="BE9" s="1209"/>
      <c r="BF9" s="1209"/>
      <c r="BG9" s="1209"/>
      <c r="BH9" s="1209"/>
      <c r="BI9" s="1209"/>
      <c r="BJ9" s="1209"/>
      <c r="BK9" s="1209"/>
      <c r="BL9" s="1209"/>
      <c r="BM9" s="1209"/>
      <c r="BN9" s="1209"/>
      <c r="BO9" s="1209"/>
      <c r="BP9" s="1209"/>
      <c r="BQ9" s="1209"/>
      <c r="BR9" s="1209"/>
      <c r="BS9" s="1209"/>
      <c r="BT9" s="1209"/>
      <c r="BU9" s="1209"/>
      <c r="BV9" s="1209"/>
      <c r="BW9" s="1209"/>
      <c r="BX9" s="1209"/>
      <c r="BY9" s="1209"/>
      <c r="BZ9" s="1209"/>
      <c r="CA9" s="1209"/>
      <c r="CB9" s="1209"/>
      <c r="CC9" s="1209"/>
      <c r="CD9" s="1209"/>
      <c r="CE9" s="1209"/>
      <c r="CF9" s="1209"/>
      <c r="CG9" s="1209"/>
      <c r="CH9" s="1209"/>
      <c r="CI9" s="1209"/>
      <c r="CJ9" s="1209"/>
      <c r="CK9" s="1209"/>
      <c r="CL9" s="1209"/>
      <c r="CM9" s="1209"/>
      <c r="CN9" s="1209"/>
      <c r="CO9" s="1209"/>
      <c r="CP9" s="1209"/>
      <c r="CQ9" s="1209"/>
      <c r="CR9" s="1209"/>
      <c r="CS9" s="1209"/>
      <c r="CT9" s="1209"/>
      <c r="CU9" s="1209"/>
      <c r="CV9" s="1209"/>
      <c r="CW9" s="1209"/>
      <c r="CX9" s="1209"/>
      <c r="CY9" s="1209"/>
      <c r="CZ9" s="1209"/>
      <c r="DA9" s="1209"/>
      <c r="DB9" s="1209"/>
      <c r="DC9" s="1209"/>
      <c r="DD9" s="1209"/>
      <c r="DE9" s="1209"/>
    </row>
    <row r="10" spans="1:109" s="250" customFormat="1" x14ac:dyDescent="0.15">
      <c r="A10" s="1209"/>
      <c r="B10" s="1209"/>
      <c r="C10" s="1209"/>
      <c r="D10" s="1209"/>
      <c r="E10" s="1209"/>
      <c r="F10" s="1209"/>
      <c r="G10" s="1209"/>
      <c r="H10" s="1209"/>
      <c r="I10" s="1209"/>
      <c r="J10" s="1209"/>
      <c r="K10" s="1209"/>
      <c r="L10" s="1209"/>
      <c r="M10" s="1209"/>
      <c r="N10" s="1209"/>
      <c r="O10" s="1209"/>
      <c r="P10" s="1209"/>
      <c r="Q10" s="1209"/>
      <c r="R10" s="1209"/>
      <c r="S10" s="1209"/>
      <c r="T10" s="1209"/>
      <c r="U10" s="1209"/>
      <c r="V10" s="1209"/>
      <c r="W10" s="1209"/>
      <c r="X10" s="1209"/>
      <c r="Y10" s="1209"/>
      <c r="Z10" s="1209"/>
      <c r="AA10" s="1209"/>
      <c r="AB10" s="1209"/>
      <c r="AC10" s="1209"/>
      <c r="AD10" s="1209"/>
      <c r="AE10" s="1209"/>
      <c r="AF10" s="1209"/>
      <c r="AG10" s="1209"/>
      <c r="AH10" s="1209"/>
      <c r="AI10" s="1209"/>
      <c r="AJ10" s="1209"/>
      <c r="AK10" s="1209"/>
      <c r="AL10" s="1209"/>
      <c r="AM10" s="1209"/>
      <c r="AN10" s="1209"/>
      <c r="AO10" s="1209"/>
      <c r="AP10" s="1209"/>
      <c r="AQ10" s="1209"/>
      <c r="AR10" s="1209"/>
      <c r="AS10" s="1209"/>
      <c r="AT10" s="1209"/>
      <c r="AU10" s="1209"/>
      <c r="AV10" s="1209"/>
      <c r="AW10" s="1209"/>
      <c r="AX10" s="1209"/>
      <c r="AY10" s="1209"/>
      <c r="AZ10" s="1209"/>
      <c r="BA10" s="1209"/>
      <c r="BB10" s="1209"/>
      <c r="BC10" s="1209"/>
      <c r="BD10" s="1209"/>
      <c r="BE10" s="1209"/>
      <c r="BF10" s="1209"/>
      <c r="BG10" s="1209"/>
      <c r="BH10" s="1209"/>
      <c r="BI10" s="1209"/>
      <c r="BJ10" s="1209"/>
      <c r="BK10" s="1209"/>
      <c r="BL10" s="1209"/>
      <c r="BM10" s="1209"/>
      <c r="BN10" s="1209"/>
      <c r="BO10" s="1209"/>
      <c r="BP10" s="1209"/>
      <c r="BQ10" s="1209"/>
      <c r="BR10" s="1209"/>
      <c r="BS10" s="1209"/>
      <c r="BT10" s="1209"/>
      <c r="BU10" s="1209"/>
      <c r="BV10" s="1209"/>
      <c r="BW10" s="1209"/>
      <c r="BX10" s="1209"/>
      <c r="BY10" s="1209"/>
      <c r="BZ10" s="1209"/>
      <c r="CA10" s="1209"/>
      <c r="CB10" s="1209"/>
      <c r="CC10" s="1209"/>
      <c r="CD10" s="1209"/>
      <c r="CE10" s="1209"/>
      <c r="CF10" s="1209"/>
      <c r="CG10" s="1209"/>
      <c r="CH10" s="1209"/>
      <c r="CI10" s="1209"/>
      <c r="CJ10" s="1209"/>
      <c r="CK10" s="1209"/>
      <c r="CL10" s="1209"/>
      <c r="CM10" s="1209"/>
      <c r="CN10" s="1209"/>
      <c r="CO10" s="1209"/>
      <c r="CP10" s="1209"/>
      <c r="CQ10" s="1209"/>
      <c r="CR10" s="1209"/>
      <c r="CS10" s="1209"/>
      <c r="CT10" s="1209"/>
      <c r="CU10" s="1209"/>
      <c r="CV10" s="1209"/>
      <c r="CW10" s="1209"/>
      <c r="CX10" s="1209"/>
      <c r="CY10" s="1209"/>
      <c r="CZ10" s="1209"/>
      <c r="DA10" s="1209"/>
      <c r="DB10" s="1209"/>
      <c r="DC10" s="1209"/>
      <c r="DD10" s="1209"/>
      <c r="DE10" s="1209"/>
    </row>
    <row r="11" spans="1:109" s="250" customFormat="1" x14ac:dyDescent="0.15">
      <c r="A11" s="1209"/>
      <c r="B11" s="1209"/>
      <c r="C11" s="1209"/>
      <c r="D11" s="1209"/>
      <c r="E11" s="1209"/>
      <c r="F11" s="1209"/>
      <c r="G11" s="1209"/>
      <c r="H11" s="1209"/>
      <c r="I11" s="1209"/>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1209"/>
      <c r="AF11" s="1209"/>
      <c r="AG11" s="1209"/>
      <c r="AH11" s="1209"/>
      <c r="AI11" s="1209"/>
      <c r="AJ11" s="1209"/>
      <c r="AK11" s="1209"/>
      <c r="AL11" s="1209"/>
      <c r="AM11" s="1209"/>
      <c r="AN11" s="1209"/>
      <c r="AO11" s="1209"/>
      <c r="AP11" s="1209"/>
      <c r="AQ11" s="1209"/>
      <c r="AR11" s="1209"/>
      <c r="AS11" s="1209"/>
      <c r="AT11" s="1209"/>
      <c r="AU11" s="1209"/>
      <c r="AV11" s="1209"/>
      <c r="AW11" s="1209"/>
      <c r="AX11" s="1209"/>
      <c r="AY11" s="1209"/>
      <c r="AZ11" s="1209"/>
      <c r="BA11" s="1209"/>
      <c r="BB11" s="1209"/>
      <c r="BC11" s="1209"/>
      <c r="BD11" s="1209"/>
      <c r="BE11" s="1209"/>
      <c r="BF11" s="1209"/>
      <c r="BG11" s="1209"/>
      <c r="BH11" s="1209"/>
      <c r="BI11" s="1209"/>
      <c r="BJ11" s="1209"/>
      <c r="BK11" s="1209"/>
      <c r="BL11" s="1209"/>
      <c r="BM11" s="1209"/>
      <c r="BN11" s="1209"/>
      <c r="BO11" s="1209"/>
      <c r="BP11" s="1209"/>
      <c r="BQ11" s="1209"/>
      <c r="BR11" s="1209"/>
      <c r="BS11" s="1209"/>
      <c r="BT11" s="1209"/>
      <c r="BU11" s="1209"/>
      <c r="BV11" s="1209"/>
      <c r="BW11" s="1209"/>
      <c r="BX11" s="1209"/>
      <c r="BY11" s="1209"/>
      <c r="BZ11" s="1209"/>
      <c r="CA11" s="1209"/>
      <c r="CB11" s="1209"/>
      <c r="CC11" s="1209"/>
      <c r="CD11" s="1209"/>
      <c r="CE11" s="1209"/>
      <c r="CF11" s="1209"/>
      <c r="CG11" s="1209"/>
      <c r="CH11" s="1209"/>
      <c r="CI11" s="1209"/>
      <c r="CJ11" s="1209"/>
      <c r="CK11" s="1209"/>
      <c r="CL11" s="1209"/>
      <c r="CM11" s="1209"/>
      <c r="CN11" s="1209"/>
      <c r="CO11" s="1209"/>
      <c r="CP11" s="1209"/>
      <c r="CQ11" s="1209"/>
      <c r="CR11" s="1209"/>
      <c r="CS11" s="1209"/>
      <c r="CT11" s="1209"/>
      <c r="CU11" s="1209"/>
      <c r="CV11" s="1209"/>
      <c r="CW11" s="1209"/>
      <c r="CX11" s="1209"/>
      <c r="CY11" s="1209"/>
      <c r="CZ11" s="1209"/>
      <c r="DA11" s="1209"/>
      <c r="DB11" s="1209"/>
      <c r="DC11" s="1209"/>
      <c r="DD11" s="1209"/>
      <c r="DE11" s="1209"/>
    </row>
    <row r="12" spans="1:109" s="250" customFormat="1" x14ac:dyDescent="0.15">
      <c r="A12" s="1209"/>
      <c r="B12" s="1209"/>
      <c r="C12" s="1209"/>
      <c r="D12" s="1209"/>
      <c r="E12" s="1209"/>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1209"/>
      <c r="AQ12" s="1209"/>
      <c r="AR12" s="1209"/>
      <c r="AS12" s="1209"/>
      <c r="AT12" s="1209"/>
      <c r="AU12" s="1209"/>
      <c r="AV12" s="1209"/>
      <c r="AW12" s="1209"/>
      <c r="AX12" s="1209"/>
      <c r="AY12" s="1209"/>
      <c r="AZ12" s="1209"/>
      <c r="BA12" s="1209"/>
      <c r="BB12" s="1209"/>
      <c r="BC12" s="1209"/>
      <c r="BD12" s="1209"/>
      <c r="BE12" s="1209"/>
      <c r="BF12" s="1209"/>
      <c r="BG12" s="1209"/>
      <c r="BH12" s="1209"/>
      <c r="BI12" s="1209"/>
      <c r="BJ12" s="1209"/>
      <c r="BK12" s="1209"/>
      <c r="BL12" s="1209"/>
      <c r="BM12" s="1209"/>
      <c r="BN12" s="1209"/>
      <c r="BO12" s="1209"/>
      <c r="BP12" s="1209"/>
      <c r="BQ12" s="1209"/>
      <c r="BR12" s="1209"/>
      <c r="BS12" s="1209"/>
      <c r="BT12" s="1209"/>
      <c r="BU12" s="1209"/>
      <c r="BV12" s="1209"/>
      <c r="BW12" s="1209"/>
      <c r="BX12" s="1209"/>
      <c r="BY12" s="1209"/>
      <c r="BZ12" s="1209"/>
      <c r="CA12" s="1209"/>
      <c r="CB12" s="1209"/>
      <c r="CC12" s="1209"/>
      <c r="CD12" s="1209"/>
      <c r="CE12" s="1209"/>
      <c r="CF12" s="1209"/>
      <c r="CG12" s="1209"/>
      <c r="CH12" s="1209"/>
      <c r="CI12" s="1209"/>
      <c r="CJ12" s="1209"/>
      <c r="CK12" s="1209"/>
      <c r="CL12" s="1209"/>
      <c r="CM12" s="1209"/>
      <c r="CN12" s="1209"/>
      <c r="CO12" s="1209"/>
      <c r="CP12" s="1209"/>
      <c r="CQ12" s="1209"/>
      <c r="CR12" s="1209"/>
      <c r="CS12" s="1209"/>
      <c r="CT12" s="1209"/>
      <c r="CU12" s="1209"/>
      <c r="CV12" s="1209"/>
      <c r="CW12" s="1209"/>
      <c r="CX12" s="1209"/>
      <c r="CY12" s="1209"/>
      <c r="CZ12" s="1209"/>
      <c r="DA12" s="1209"/>
      <c r="DB12" s="1209"/>
      <c r="DC12" s="1209"/>
      <c r="DD12" s="1209"/>
      <c r="DE12" s="1209"/>
    </row>
    <row r="13" spans="1:109" s="250" customFormat="1" x14ac:dyDescent="0.15">
      <c r="A13" s="1209"/>
      <c r="B13" s="1209"/>
      <c r="C13" s="1209"/>
      <c r="D13" s="1209"/>
      <c r="E13" s="1209"/>
      <c r="F13" s="1209"/>
      <c r="G13" s="1209"/>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1209"/>
      <c r="AO13" s="1209"/>
      <c r="AP13" s="1209"/>
      <c r="AQ13" s="1209"/>
      <c r="AR13" s="1209"/>
      <c r="AS13" s="1209"/>
      <c r="AT13" s="1209"/>
      <c r="AU13" s="1209"/>
      <c r="AV13" s="1209"/>
      <c r="AW13" s="1209"/>
      <c r="AX13" s="1209"/>
      <c r="AY13" s="1209"/>
      <c r="AZ13" s="1209"/>
      <c r="BA13" s="1209"/>
      <c r="BB13" s="1209"/>
      <c r="BC13" s="1209"/>
      <c r="BD13" s="1209"/>
      <c r="BE13" s="1209"/>
      <c r="BF13" s="1209"/>
      <c r="BG13" s="1209"/>
      <c r="BH13" s="1209"/>
      <c r="BI13" s="1209"/>
      <c r="BJ13" s="1209"/>
      <c r="BK13" s="1209"/>
      <c r="BL13" s="1209"/>
      <c r="BM13" s="1209"/>
      <c r="BN13" s="1209"/>
      <c r="BO13" s="1209"/>
      <c r="BP13" s="1209"/>
      <c r="BQ13" s="1209"/>
      <c r="BR13" s="1209"/>
      <c r="BS13" s="1209"/>
      <c r="BT13" s="1209"/>
      <c r="BU13" s="1209"/>
      <c r="BV13" s="1209"/>
      <c r="BW13" s="1209"/>
      <c r="BX13" s="1209"/>
      <c r="BY13" s="1209"/>
      <c r="BZ13" s="1209"/>
      <c r="CA13" s="1209"/>
      <c r="CB13" s="1209"/>
      <c r="CC13" s="1209"/>
      <c r="CD13" s="1209"/>
      <c r="CE13" s="1209"/>
      <c r="CF13" s="1209"/>
      <c r="CG13" s="1209"/>
      <c r="CH13" s="1209"/>
      <c r="CI13" s="1209"/>
      <c r="CJ13" s="1209"/>
      <c r="CK13" s="1209"/>
      <c r="CL13" s="1209"/>
      <c r="CM13" s="1209"/>
      <c r="CN13" s="1209"/>
      <c r="CO13" s="1209"/>
      <c r="CP13" s="1209"/>
      <c r="CQ13" s="1209"/>
      <c r="CR13" s="1209"/>
      <c r="CS13" s="1209"/>
      <c r="CT13" s="1209"/>
      <c r="CU13" s="1209"/>
      <c r="CV13" s="1209"/>
      <c r="CW13" s="1209"/>
      <c r="CX13" s="1209"/>
      <c r="CY13" s="1209"/>
      <c r="CZ13" s="1209"/>
      <c r="DA13" s="1209"/>
      <c r="DB13" s="1209"/>
      <c r="DC13" s="1209"/>
      <c r="DD13" s="1209"/>
      <c r="DE13" s="1209"/>
    </row>
    <row r="14" spans="1:109" s="250" customFormat="1" x14ac:dyDescent="0.15">
      <c r="A14" s="1209"/>
      <c r="B14" s="1209"/>
      <c r="C14" s="1209"/>
      <c r="D14" s="1209"/>
      <c r="E14" s="1209"/>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1209"/>
      <c r="AO14" s="1209"/>
      <c r="AP14" s="1209"/>
      <c r="AQ14" s="1209"/>
      <c r="AR14" s="1209"/>
      <c r="AS14" s="1209"/>
      <c r="AT14" s="1209"/>
      <c r="AU14" s="1209"/>
      <c r="AV14" s="1209"/>
      <c r="AW14" s="1209"/>
      <c r="AX14" s="1209"/>
      <c r="AY14" s="1209"/>
      <c r="AZ14" s="1209"/>
      <c r="BA14" s="1209"/>
      <c r="BB14" s="1209"/>
      <c r="BC14" s="1209"/>
      <c r="BD14" s="1209"/>
      <c r="BE14" s="1209"/>
      <c r="BF14" s="1209"/>
      <c r="BG14" s="1209"/>
      <c r="BH14" s="1209"/>
      <c r="BI14" s="1209"/>
      <c r="BJ14" s="1209"/>
      <c r="BK14" s="1209"/>
      <c r="BL14" s="1209"/>
      <c r="BM14" s="1209"/>
      <c r="BN14" s="1209"/>
      <c r="BO14" s="1209"/>
      <c r="BP14" s="1209"/>
      <c r="BQ14" s="1209"/>
      <c r="BR14" s="1209"/>
      <c r="BS14" s="1209"/>
      <c r="BT14" s="1209"/>
      <c r="BU14" s="1209"/>
      <c r="BV14" s="1209"/>
      <c r="BW14" s="1209"/>
      <c r="BX14" s="1209"/>
      <c r="BY14" s="1209"/>
      <c r="BZ14" s="1209"/>
      <c r="CA14" s="1209"/>
      <c r="CB14" s="1209"/>
      <c r="CC14" s="1209"/>
      <c r="CD14" s="1209"/>
      <c r="CE14" s="1209"/>
      <c r="CF14" s="1209"/>
      <c r="CG14" s="1209"/>
      <c r="CH14" s="1209"/>
      <c r="CI14" s="1209"/>
      <c r="CJ14" s="1209"/>
      <c r="CK14" s="1209"/>
      <c r="CL14" s="1209"/>
      <c r="CM14" s="1209"/>
      <c r="CN14" s="1209"/>
      <c r="CO14" s="1209"/>
      <c r="CP14" s="1209"/>
      <c r="CQ14" s="1209"/>
      <c r="CR14" s="1209"/>
      <c r="CS14" s="1209"/>
      <c r="CT14" s="1209"/>
      <c r="CU14" s="1209"/>
      <c r="CV14" s="1209"/>
      <c r="CW14" s="1209"/>
      <c r="CX14" s="1209"/>
      <c r="CY14" s="1209"/>
      <c r="CZ14" s="1209"/>
      <c r="DA14" s="1209"/>
      <c r="DB14" s="1209"/>
      <c r="DC14" s="1209"/>
      <c r="DD14" s="1209"/>
      <c r="DE14" s="1209"/>
    </row>
    <row r="15" spans="1:109" s="250" customFormat="1" x14ac:dyDescent="0.15">
      <c r="A15" s="1208"/>
      <c r="B15" s="1209"/>
      <c r="C15" s="1209"/>
      <c r="D15" s="1209"/>
      <c r="E15" s="1209"/>
      <c r="F15" s="1209"/>
      <c r="G15" s="1209"/>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09"/>
      <c r="AG15" s="1209"/>
      <c r="AH15" s="1209"/>
      <c r="AI15" s="1209"/>
      <c r="AJ15" s="1209"/>
      <c r="AK15" s="1209"/>
      <c r="AL15" s="1209"/>
      <c r="AM15" s="1209"/>
      <c r="AN15" s="1209"/>
      <c r="AO15" s="1209"/>
      <c r="AP15" s="1209"/>
      <c r="AQ15" s="1209"/>
      <c r="AR15" s="1209"/>
      <c r="AS15" s="1209"/>
      <c r="AT15" s="1209"/>
      <c r="AU15" s="1209"/>
      <c r="AV15" s="1209"/>
      <c r="AW15" s="1209"/>
      <c r="AX15" s="1209"/>
      <c r="AY15" s="1209"/>
      <c r="AZ15" s="1209"/>
      <c r="BA15" s="1209"/>
      <c r="BB15" s="1209"/>
      <c r="BC15" s="1209"/>
      <c r="BD15" s="1209"/>
      <c r="BE15" s="1209"/>
      <c r="BF15" s="1209"/>
      <c r="BG15" s="1209"/>
      <c r="BH15" s="1209"/>
      <c r="BI15" s="1209"/>
      <c r="BJ15" s="1209"/>
      <c r="BK15" s="1209"/>
      <c r="BL15" s="1209"/>
      <c r="BM15" s="1209"/>
      <c r="BN15" s="1209"/>
      <c r="BO15" s="1209"/>
      <c r="BP15" s="1209"/>
      <c r="BQ15" s="1209"/>
      <c r="BR15" s="1209"/>
      <c r="BS15" s="1209"/>
      <c r="BT15" s="1209"/>
      <c r="BU15" s="1209"/>
      <c r="BV15" s="1209"/>
      <c r="BW15" s="1209"/>
      <c r="BX15" s="1209"/>
      <c r="BY15" s="1209"/>
      <c r="BZ15" s="1209"/>
      <c r="CA15" s="1209"/>
      <c r="CB15" s="1209"/>
      <c r="CC15" s="1209"/>
      <c r="CD15" s="1209"/>
      <c r="CE15" s="1209"/>
      <c r="CF15" s="1209"/>
      <c r="CG15" s="1209"/>
      <c r="CH15" s="1209"/>
      <c r="CI15" s="1209"/>
      <c r="CJ15" s="1209"/>
      <c r="CK15" s="1209"/>
      <c r="CL15" s="1209"/>
      <c r="CM15" s="1209"/>
      <c r="CN15" s="1209"/>
      <c r="CO15" s="1209"/>
      <c r="CP15" s="1209"/>
      <c r="CQ15" s="1209"/>
      <c r="CR15" s="1209"/>
      <c r="CS15" s="1209"/>
      <c r="CT15" s="1209"/>
      <c r="CU15" s="1209"/>
      <c r="CV15" s="1209"/>
      <c r="CW15" s="1209"/>
      <c r="CX15" s="1209"/>
      <c r="CY15" s="1209"/>
      <c r="CZ15" s="1209"/>
      <c r="DA15" s="1209"/>
      <c r="DB15" s="1209"/>
      <c r="DC15" s="1209"/>
      <c r="DD15" s="1209"/>
      <c r="DE15" s="1209"/>
    </row>
    <row r="16" spans="1:109" s="250" customFormat="1" x14ac:dyDescent="0.15">
      <c r="A16" s="1208"/>
      <c r="B16" s="1209"/>
      <c r="C16" s="1209"/>
      <c r="D16" s="1209"/>
      <c r="E16" s="1209"/>
      <c r="F16" s="1209"/>
      <c r="G16" s="1209"/>
      <c r="H16" s="1209"/>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1209"/>
      <c r="AW16" s="1209"/>
      <c r="AX16" s="1209"/>
      <c r="AY16" s="1209"/>
      <c r="AZ16" s="1209"/>
      <c r="BA16" s="1209"/>
      <c r="BB16" s="1209"/>
      <c r="BC16" s="1209"/>
      <c r="BD16" s="1209"/>
      <c r="BE16" s="1209"/>
      <c r="BF16" s="1209"/>
      <c r="BG16" s="1209"/>
      <c r="BH16" s="1209"/>
      <c r="BI16" s="1209"/>
      <c r="BJ16" s="1209"/>
      <c r="BK16" s="1209"/>
      <c r="BL16" s="1209"/>
      <c r="BM16" s="1209"/>
      <c r="BN16" s="1209"/>
      <c r="BO16" s="1209"/>
      <c r="BP16" s="1209"/>
      <c r="BQ16" s="1209"/>
      <c r="BR16" s="1209"/>
      <c r="BS16" s="1209"/>
      <c r="BT16" s="1209"/>
      <c r="BU16" s="1209"/>
      <c r="BV16" s="1209"/>
      <c r="BW16" s="1209"/>
      <c r="BX16" s="1209"/>
      <c r="BY16" s="1209"/>
      <c r="BZ16" s="1209"/>
      <c r="CA16" s="1209"/>
      <c r="CB16" s="1209"/>
      <c r="CC16" s="1209"/>
      <c r="CD16" s="1209"/>
      <c r="CE16" s="1209"/>
      <c r="CF16" s="1209"/>
      <c r="CG16" s="1209"/>
      <c r="CH16" s="1209"/>
      <c r="CI16" s="1209"/>
      <c r="CJ16" s="1209"/>
      <c r="CK16" s="1209"/>
      <c r="CL16" s="1209"/>
      <c r="CM16" s="1209"/>
      <c r="CN16" s="1209"/>
      <c r="CO16" s="1209"/>
      <c r="CP16" s="1209"/>
      <c r="CQ16" s="1209"/>
      <c r="CR16" s="1209"/>
      <c r="CS16" s="1209"/>
      <c r="CT16" s="1209"/>
      <c r="CU16" s="1209"/>
      <c r="CV16" s="1209"/>
      <c r="CW16" s="1209"/>
      <c r="CX16" s="1209"/>
      <c r="CY16" s="1209"/>
      <c r="CZ16" s="1209"/>
      <c r="DA16" s="1209"/>
      <c r="DB16" s="1209"/>
      <c r="DC16" s="1209"/>
      <c r="DD16" s="1209"/>
      <c r="DE16" s="1209"/>
    </row>
    <row r="17" spans="1:109" s="250" customFormat="1" x14ac:dyDescent="0.15">
      <c r="A17" s="1208"/>
      <c r="B17" s="1209"/>
      <c r="C17" s="1209"/>
      <c r="D17" s="1209"/>
      <c r="E17" s="1209"/>
      <c r="F17" s="1209"/>
      <c r="G17" s="1209"/>
      <c r="H17" s="1209"/>
      <c r="I17" s="1209"/>
      <c r="J17" s="1209"/>
      <c r="K17" s="1209"/>
      <c r="L17" s="1209"/>
      <c r="M17" s="1209"/>
      <c r="N17" s="1209"/>
      <c r="O17" s="1209"/>
      <c r="P17" s="1209"/>
      <c r="Q17" s="1209"/>
      <c r="R17" s="1209"/>
      <c r="S17" s="1209"/>
      <c r="T17" s="1209"/>
      <c r="U17" s="1209"/>
      <c r="V17" s="1209"/>
      <c r="W17" s="1209"/>
      <c r="X17" s="1209"/>
      <c r="Y17" s="1209"/>
      <c r="Z17" s="1209"/>
      <c r="AA17" s="1209"/>
      <c r="AB17" s="1209"/>
      <c r="AC17" s="1209"/>
      <c r="AD17" s="1209"/>
      <c r="AE17" s="1209"/>
      <c r="AF17" s="1209"/>
      <c r="AG17" s="1209"/>
      <c r="AH17" s="1209"/>
      <c r="AI17" s="1209"/>
      <c r="AJ17" s="1209"/>
      <c r="AK17" s="1209"/>
      <c r="AL17" s="1209"/>
      <c r="AM17" s="1209"/>
      <c r="AN17" s="1209"/>
      <c r="AO17" s="1209"/>
      <c r="AP17" s="1209"/>
      <c r="AQ17" s="1209"/>
      <c r="AR17" s="1209"/>
      <c r="AS17" s="1209"/>
      <c r="AT17" s="1209"/>
      <c r="AU17" s="1209"/>
      <c r="AV17" s="1209"/>
      <c r="AW17" s="1209"/>
      <c r="AX17" s="1209"/>
      <c r="AY17" s="1209"/>
      <c r="AZ17" s="1209"/>
      <c r="BA17" s="1209"/>
      <c r="BB17" s="1209"/>
      <c r="BC17" s="1209"/>
      <c r="BD17" s="1209"/>
      <c r="BE17" s="1209"/>
      <c r="BF17" s="1209"/>
      <c r="BG17" s="1209"/>
      <c r="BH17" s="1209"/>
      <c r="BI17" s="1209"/>
      <c r="BJ17" s="1209"/>
      <c r="BK17" s="1209"/>
      <c r="BL17" s="1209"/>
      <c r="BM17" s="1209"/>
      <c r="BN17" s="1209"/>
      <c r="BO17" s="1209"/>
      <c r="BP17" s="1209"/>
      <c r="BQ17" s="1209"/>
      <c r="BR17" s="1209"/>
      <c r="BS17" s="1209"/>
      <c r="BT17" s="1209"/>
      <c r="BU17" s="1209"/>
      <c r="BV17" s="1209"/>
      <c r="BW17" s="1209"/>
      <c r="BX17" s="1209"/>
      <c r="BY17" s="1209"/>
      <c r="BZ17" s="1209"/>
      <c r="CA17" s="1209"/>
      <c r="CB17" s="1209"/>
      <c r="CC17" s="1209"/>
      <c r="CD17" s="1209"/>
      <c r="CE17" s="1209"/>
      <c r="CF17" s="1209"/>
      <c r="CG17" s="1209"/>
      <c r="CH17" s="1209"/>
      <c r="CI17" s="1209"/>
      <c r="CJ17" s="1209"/>
      <c r="CK17" s="1209"/>
      <c r="CL17" s="1209"/>
      <c r="CM17" s="1209"/>
      <c r="CN17" s="1209"/>
      <c r="CO17" s="1209"/>
      <c r="CP17" s="1209"/>
      <c r="CQ17" s="1209"/>
      <c r="CR17" s="1209"/>
      <c r="CS17" s="1209"/>
      <c r="CT17" s="1209"/>
      <c r="CU17" s="1209"/>
      <c r="CV17" s="1209"/>
      <c r="CW17" s="1209"/>
      <c r="CX17" s="1209"/>
      <c r="CY17" s="1209"/>
      <c r="CZ17" s="1209"/>
      <c r="DA17" s="1209"/>
      <c r="DB17" s="1209"/>
      <c r="DC17" s="1209"/>
      <c r="DD17" s="1209"/>
      <c r="DE17" s="1209"/>
    </row>
    <row r="18" spans="1:109" s="250" customFormat="1" x14ac:dyDescent="0.15">
      <c r="A18" s="1208"/>
      <c r="B18" s="1209"/>
      <c r="C18" s="1209"/>
      <c r="D18" s="1209"/>
      <c r="E18" s="1209"/>
      <c r="F18" s="1209"/>
      <c r="G18" s="1209"/>
      <c r="H18" s="1209"/>
      <c r="I18" s="1209"/>
      <c r="J18" s="1209"/>
      <c r="K18" s="1209"/>
      <c r="L18" s="1209"/>
      <c r="M18" s="1209"/>
      <c r="N18" s="1209"/>
      <c r="O18" s="1209"/>
      <c r="P18" s="1209"/>
      <c r="Q18" s="1209"/>
      <c r="R18" s="1209"/>
      <c r="S18" s="1209"/>
      <c r="T18" s="1209"/>
      <c r="U18" s="1209"/>
      <c r="V18" s="1209"/>
      <c r="W18" s="1209"/>
      <c r="X18" s="1209"/>
      <c r="Y18" s="1209"/>
      <c r="Z18" s="1209"/>
      <c r="AA18" s="1209"/>
      <c r="AB18" s="1209"/>
      <c r="AC18" s="1209"/>
      <c r="AD18" s="1209"/>
      <c r="AE18" s="1209"/>
      <c r="AF18" s="1209"/>
      <c r="AG18" s="1209"/>
      <c r="AH18" s="1209"/>
      <c r="AI18" s="1209"/>
      <c r="AJ18" s="1209"/>
      <c r="AK18" s="1209"/>
      <c r="AL18" s="1209"/>
      <c r="AM18" s="1209"/>
      <c r="AN18" s="1209"/>
      <c r="AO18" s="1209"/>
      <c r="AP18" s="1209"/>
      <c r="AQ18" s="1209"/>
      <c r="AR18" s="1209"/>
      <c r="AS18" s="1209"/>
      <c r="AT18" s="1209"/>
      <c r="AU18" s="1209"/>
      <c r="AV18" s="1209"/>
      <c r="AW18" s="1209"/>
      <c r="AX18" s="1209"/>
      <c r="AY18" s="1209"/>
      <c r="AZ18" s="1209"/>
      <c r="BA18" s="1209"/>
      <c r="BB18" s="1209"/>
      <c r="BC18" s="1209"/>
      <c r="BD18" s="1209"/>
      <c r="BE18" s="1209"/>
      <c r="BF18" s="1209"/>
      <c r="BG18" s="1209"/>
      <c r="BH18" s="1209"/>
      <c r="BI18" s="1209"/>
      <c r="BJ18" s="1209"/>
      <c r="BK18" s="1209"/>
      <c r="BL18" s="1209"/>
      <c r="BM18" s="1209"/>
      <c r="BN18" s="1209"/>
      <c r="BO18" s="1209"/>
      <c r="BP18" s="1209"/>
      <c r="BQ18" s="1209"/>
      <c r="BR18" s="1209"/>
      <c r="BS18" s="1209"/>
      <c r="BT18" s="1209"/>
      <c r="BU18" s="1209"/>
      <c r="BV18" s="1209"/>
      <c r="BW18" s="1209"/>
      <c r="BX18" s="1209"/>
      <c r="BY18" s="1209"/>
      <c r="BZ18" s="1209"/>
      <c r="CA18" s="1209"/>
      <c r="CB18" s="1209"/>
      <c r="CC18" s="1209"/>
      <c r="CD18" s="1209"/>
      <c r="CE18" s="1209"/>
      <c r="CF18" s="1209"/>
      <c r="CG18" s="1209"/>
      <c r="CH18" s="1209"/>
      <c r="CI18" s="1209"/>
      <c r="CJ18" s="1209"/>
      <c r="CK18" s="1209"/>
      <c r="CL18" s="1209"/>
      <c r="CM18" s="1209"/>
      <c r="CN18" s="1209"/>
      <c r="CO18" s="1209"/>
      <c r="CP18" s="1209"/>
      <c r="CQ18" s="1209"/>
      <c r="CR18" s="1209"/>
      <c r="CS18" s="1209"/>
      <c r="CT18" s="1209"/>
      <c r="CU18" s="1209"/>
      <c r="CV18" s="1209"/>
      <c r="CW18" s="1209"/>
      <c r="CX18" s="1209"/>
      <c r="CY18" s="1209"/>
      <c r="CZ18" s="1209"/>
      <c r="DA18" s="1209"/>
      <c r="DB18" s="1209"/>
      <c r="DC18" s="1209"/>
      <c r="DD18" s="1209"/>
      <c r="DE18" s="1209"/>
    </row>
    <row r="19" spans="1:109" x14ac:dyDescent="0.15">
      <c r="DD19" s="1208"/>
      <c r="DE19" s="1208"/>
    </row>
    <row r="20" spans="1:109" x14ac:dyDescent="0.15">
      <c r="DD20" s="1208"/>
      <c r="DE20" s="1208"/>
    </row>
    <row r="21" spans="1:109" ht="17.25" customHeight="1" x14ac:dyDescent="0.15">
      <c r="B21" s="1210"/>
      <c r="C21" s="1211"/>
      <c r="D21" s="1211"/>
      <c r="E21" s="1211"/>
      <c r="F21" s="1211"/>
      <c r="G21" s="1211"/>
      <c r="H21" s="1211"/>
      <c r="I21" s="1211"/>
      <c r="J21" s="1211"/>
      <c r="K21" s="1211"/>
      <c r="L21" s="1211"/>
      <c r="M21" s="1211"/>
      <c r="N21" s="1212"/>
      <c r="O21" s="1211"/>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1211"/>
      <c r="AS21" s="1211"/>
      <c r="AT21" s="1212"/>
      <c r="AU21" s="1211"/>
      <c r="AV21" s="1211"/>
      <c r="AW21" s="1211"/>
      <c r="AX21" s="1211"/>
      <c r="AY21" s="1211"/>
      <c r="AZ21" s="1211"/>
      <c r="BA21" s="1211"/>
      <c r="BB21" s="1211"/>
      <c r="BC21" s="1211"/>
      <c r="BD21" s="1211"/>
      <c r="BE21" s="1211"/>
      <c r="BF21" s="1212"/>
      <c r="BG21" s="1211"/>
      <c r="BH21" s="1211"/>
      <c r="BI21" s="1211"/>
      <c r="BJ21" s="1211"/>
      <c r="BK21" s="1211"/>
      <c r="BL21" s="1211"/>
      <c r="BM21" s="1211"/>
      <c r="BN21" s="1211"/>
      <c r="BO21" s="1211"/>
      <c r="BP21" s="1211"/>
      <c r="BQ21" s="1211"/>
      <c r="BR21" s="1212"/>
      <c r="BS21" s="1211"/>
      <c r="BT21" s="1211"/>
      <c r="BU21" s="1211"/>
      <c r="BV21" s="1211"/>
      <c r="BW21" s="1211"/>
      <c r="BX21" s="1211"/>
      <c r="BY21" s="1211"/>
      <c r="BZ21" s="1211"/>
      <c r="CA21" s="1211"/>
      <c r="CB21" s="1211"/>
      <c r="CC21" s="1211"/>
      <c r="CD21" s="1212"/>
      <c r="CE21" s="1211"/>
      <c r="CF21" s="1211"/>
      <c r="CG21" s="1211"/>
      <c r="CH21" s="1211"/>
      <c r="CI21" s="1211"/>
      <c r="CJ21" s="1211"/>
      <c r="CK21" s="1211"/>
      <c r="CL21" s="1211"/>
      <c r="CM21" s="1211"/>
      <c r="CN21" s="1211"/>
      <c r="CO21" s="1211"/>
      <c r="CP21" s="1212"/>
      <c r="CQ21" s="1211"/>
      <c r="CR21" s="1211"/>
      <c r="CS21" s="1211"/>
      <c r="CT21" s="1211"/>
      <c r="CU21" s="1211"/>
      <c r="CV21" s="1211"/>
      <c r="CW21" s="1211"/>
      <c r="CX21" s="1211"/>
      <c r="CY21" s="1211"/>
      <c r="CZ21" s="1211"/>
      <c r="DA21" s="1211"/>
      <c r="DB21" s="1212"/>
      <c r="DC21" s="1211"/>
      <c r="DD21" s="1213"/>
      <c r="DE21" s="1208"/>
    </row>
    <row r="22" spans="1:109" ht="17.25" customHeight="1" x14ac:dyDescent="0.15">
      <c r="B22" s="1214"/>
    </row>
    <row r="23" spans="1:109" x14ac:dyDescent="0.15">
      <c r="B23" s="1214"/>
    </row>
    <row r="24" spans="1:109" x14ac:dyDescent="0.15">
      <c r="B24" s="1214"/>
    </row>
    <row r="25" spans="1:109" x14ac:dyDescent="0.15">
      <c r="B25" s="1214"/>
    </row>
    <row r="26" spans="1:109" x14ac:dyDescent="0.15">
      <c r="B26" s="1214"/>
    </row>
    <row r="27" spans="1:109" x14ac:dyDescent="0.15">
      <c r="B27" s="1214"/>
    </row>
    <row r="28" spans="1:109" x14ac:dyDescent="0.15">
      <c r="B28" s="1214"/>
    </row>
    <row r="29" spans="1:109" x14ac:dyDescent="0.15">
      <c r="B29" s="1214"/>
    </row>
    <row r="30" spans="1:109" x14ac:dyDescent="0.15">
      <c r="B30" s="1214"/>
    </row>
    <row r="31" spans="1:109" x14ac:dyDescent="0.15">
      <c r="B31" s="1214"/>
    </row>
    <row r="32" spans="1:109" x14ac:dyDescent="0.15">
      <c r="B32" s="1214"/>
    </row>
    <row r="33" spans="2:109" x14ac:dyDescent="0.15">
      <c r="B33" s="1214"/>
    </row>
    <row r="34" spans="2:109" x14ac:dyDescent="0.15">
      <c r="B34" s="1214"/>
    </row>
    <row r="35" spans="2:109" x14ac:dyDescent="0.15">
      <c r="B35" s="1214"/>
    </row>
    <row r="36" spans="2:109" x14ac:dyDescent="0.15">
      <c r="B36" s="1214"/>
    </row>
    <row r="37" spans="2:109" x14ac:dyDescent="0.15">
      <c r="B37" s="1214"/>
    </row>
    <row r="38" spans="2:109" x14ac:dyDescent="0.15">
      <c r="B38" s="1214"/>
    </row>
    <row r="39" spans="2:109" x14ac:dyDescent="0.15">
      <c r="B39" s="1216"/>
      <c r="C39" s="1217"/>
      <c r="D39" s="1217"/>
      <c r="E39" s="1217"/>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17"/>
      <c r="AC39" s="1217"/>
      <c r="AD39" s="1217"/>
      <c r="AE39" s="1217"/>
      <c r="AF39" s="1217"/>
      <c r="AG39" s="1217"/>
      <c r="AH39" s="1217"/>
      <c r="AI39" s="1217"/>
      <c r="AJ39" s="1217"/>
      <c r="AK39" s="1217"/>
      <c r="AL39" s="1217"/>
      <c r="AM39" s="1217"/>
      <c r="AN39" s="1217"/>
      <c r="AO39" s="1217"/>
      <c r="AP39" s="1217"/>
      <c r="AQ39" s="1217"/>
      <c r="AR39" s="1217"/>
      <c r="AS39" s="1217"/>
      <c r="AT39" s="1217"/>
      <c r="AU39" s="1217"/>
      <c r="AV39" s="1217"/>
      <c r="AW39" s="1217"/>
      <c r="AX39" s="1217"/>
      <c r="AY39" s="1217"/>
      <c r="AZ39" s="1217"/>
      <c r="BA39" s="1217"/>
      <c r="BB39" s="1217"/>
      <c r="BC39" s="1217"/>
      <c r="BD39" s="1217"/>
      <c r="BE39" s="1217"/>
      <c r="BF39" s="1217"/>
      <c r="BG39" s="1217"/>
      <c r="BH39" s="1217"/>
      <c r="BI39" s="1217"/>
      <c r="BJ39" s="1217"/>
      <c r="BK39" s="1217"/>
      <c r="BL39" s="1217"/>
      <c r="BM39" s="1217"/>
      <c r="BN39" s="1217"/>
      <c r="BO39" s="1217"/>
      <c r="BP39" s="1217"/>
      <c r="BQ39" s="1217"/>
      <c r="BR39" s="1217"/>
      <c r="BS39" s="1217"/>
      <c r="BT39" s="1217"/>
      <c r="BU39" s="1217"/>
      <c r="BV39" s="1217"/>
      <c r="BW39" s="1217"/>
      <c r="BX39" s="1217"/>
      <c r="BY39" s="1217"/>
      <c r="BZ39" s="1217"/>
      <c r="CA39" s="1217"/>
      <c r="CB39" s="1217"/>
      <c r="CC39" s="1217"/>
      <c r="CD39" s="1217"/>
      <c r="CE39" s="1217"/>
      <c r="CF39" s="1217"/>
      <c r="CG39" s="1217"/>
      <c r="CH39" s="1217"/>
      <c r="CI39" s="1217"/>
      <c r="CJ39" s="1217"/>
      <c r="CK39" s="1217"/>
      <c r="CL39" s="1217"/>
      <c r="CM39" s="1217"/>
      <c r="CN39" s="1217"/>
      <c r="CO39" s="1217"/>
      <c r="CP39" s="1217"/>
      <c r="CQ39" s="1217"/>
      <c r="CR39" s="1217"/>
      <c r="CS39" s="1217"/>
      <c r="CT39" s="1217"/>
      <c r="CU39" s="1217"/>
      <c r="CV39" s="1217"/>
      <c r="CW39" s="1217"/>
      <c r="CX39" s="1217"/>
      <c r="CY39" s="1217"/>
      <c r="CZ39" s="1217"/>
      <c r="DA39" s="1217"/>
      <c r="DB39" s="1217"/>
      <c r="DC39" s="1217"/>
      <c r="DD39" s="1218"/>
    </row>
    <row r="40" spans="2:109" x14ac:dyDescent="0.15">
      <c r="B40" s="1219"/>
      <c r="DD40" s="1219"/>
      <c r="DE40" s="1208"/>
    </row>
    <row r="41" spans="2:109" ht="17.25" x14ac:dyDescent="0.15">
      <c r="B41" s="1220" t="s">
        <v>608</v>
      </c>
      <c r="C41" s="1211"/>
      <c r="D41" s="1211"/>
      <c r="E41" s="1211"/>
      <c r="F41" s="1211"/>
      <c r="G41" s="1211"/>
      <c r="H41" s="1211"/>
      <c r="I41" s="1211"/>
      <c r="J41" s="1211"/>
      <c r="K41" s="1211"/>
      <c r="L41" s="1211"/>
      <c r="M41" s="1211"/>
      <c r="N41" s="1211"/>
      <c r="O41" s="1211"/>
      <c r="P41" s="1211"/>
      <c r="Q41" s="1211"/>
      <c r="R41" s="1211"/>
      <c r="S41" s="1211"/>
      <c r="T41" s="1211"/>
      <c r="U41" s="1211"/>
      <c r="V41" s="1211"/>
      <c r="W41" s="1211"/>
      <c r="X41" s="1211"/>
      <c r="Y41" s="1211"/>
      <c r="Z41" s="1211"/>
      <c r="AA41" s="1211"/>
      <c r="AB41" s="1211"/>
      <c r="AC41" s="1211"/>
      <c r="AD41" s="1211"/>
      <c r="AE41" s="1211"/>
      <c r="AF41" s="1211"/>
      <c r="AG41" s="1211"/>
      <c r="AH41" s="1211"/>
      <c r="AI41" s="1211"/>
      <c r="AJ41" s="1211"/>
      <c r="AK41" s="1211"/>
      <c r="AL41" s="1211"/>
      <c r="AM41" s="1211"/>
      <c r="AN41" s="1211"/>
      <c r="AO41" s="1211"/>
      <c r="AP41" s="1211"/>
      <c r="AQ41" s="1211"/>
      <c r="AR41" s="1211"/>
      <c r="AS41" s="1211"/>
      <c r="AT41" s="1211"/>
      <c r="AU41" s="1211"/>
      <c r="AV41" s="1211"/>
      <c r="AW41" s="1211"/>
      <c r="AX41" s="1211"/>
      <c r="AY41" s="1211"/>
      <c r="AZ41" s="1211"/>
      <c r="BA41" s="1211"/>
      <c r="BB41" s="1211"/>
      <c r="BC41" s="1211"/>
      <c r="BD41" s="1211"/>
      <c r="BE41" s="1211"/>
      <c r="BF41" s="1211"/>
      <c r="BG41" s="1211"/>
      <c r="BH41" s="1211"/>
      <c r="BI41" s="1211"/>
      <c r="BJ41" s="1211"/>
      <c r="BK41" s="1211"/>
      <c r="BL41" s="1211"/>
      <c r="BM41" s="1211"/>
      <c r="BN41" s="1211"/>
      <c r="BO41" s="1211"/>
      <c r="BP41" s="1211"/>
      <c r="BQ41" s="1211"/>
      <c r="BR41" s="1211"/>
      <c r="BS41" s="1211"/>
      <c r="BT41" s="1211"/>
      <c r="BU41" s="1211"/>
      <c r="BV41" s="1211"/>
      <c r="BW41" s="1211"/>
      <c r="BX41" s="1211"/>
      <c r="BY41" s="1211"/>
      <c r="BZ41" s="1211"/>
      <c r="CA41" s="1211"/>
      <c r="CB41" s="1211"/>
      <c r="CC41" s="1211"/>
      <c r="CD41" s="1211"/>
      <c r="CE41" s="1211"/>
      <c r="CF41" s="1211"/>
      <c r="CG41" s="1211"/>
      <c r="CH41" s="1211"/>
      <c r="CI41" s="1211"/>
      <c r="CJ41" s="1211"/>
      <c r="CK41" s="1211"/>
      <c r="CL41" s="1211"/>
      <c r="CM41" s="1211"/>
      <c r="CN41" s="1211"/>
      <c r="CO41" s="1211"/>
      <c r="CP41" s="1211"/>
      <c r="CQ41" s="1211"/>
      <c r="CR41" s="1211"/>
      <c r="CS41" s="1211"/>
      <c r="CT41" s="1211"/>
      <c r="CU41" s="1211"/>
      <c r="CV41" s="1211"/>
      <c r="CW41" s="1211"/>
      <c r="CX41" s="1211"/>
      <c r="CY41" s="1211"/>
      <c r="CZ41" s="1211"/>
      <c r="DA41" s="1211"/>
      <c r="DB41" s="1211"/>
      <c r="DC41" s="1211"/>
      <c r="DD41" s="1213"/>
    </row>
    <row r="42" spans="2:109" x14ac:dyDescent="0.15">
      <c r="B42" s="1214"/>
      <c r="G42" s="1221"/>
      <c r="I42" s="1222"/>
      <c r="J42" s="1222"/>
      <c r="K42" s="1222"/>
      <c r="AM42" s="1221"/>
      <c r="AN42" s="1221" t="s">
        <v>609</v>
      </c>
      <c r="AP42" s="1222"/>
      <c r="AQ42" s="1222"/>
      <c r="AR42" s="1222"/>
      <c r="AY42" s="1221"/>
      <c r="BA42" s="1222"/>
      <c r="BB42" s="1222"/>
      <c r="BC42" s="1222"/>
      <c r="BK42" s="1221"/>
      <c r="BM42" s="1222"/>
      <c r="BN42" s="1222"/>
      <c r="BO42" s="1222"/>
      <c r="BW42" s="1221"/>
      <c r="BY42" s="1222"/>
      <c r="BZ42" s="1222"/>
      <c r="CA42" s="1222"/>
      <c r="CI42" s="1221"/>
      <c r="CK42" s="1222"/>
      <c r="CL42" s="1222"/>
      <c r="CM42" s="1222"/>
      <c r="CU42" s="1221"/>
      <c r="CW42" s="1222"/>
      <c r="CX42" s="1222"/>
      <c r="CY42" s="1222"/>
    </row>
    <row r="43" spans="2:109" ht="13.5" customHeight="1" x14ac:dyDescent="0.15">
      <c r="B43" s="1214"/>
      <c r="AN43" s="1223" t="s">
        <v>610</v>
      </c>
      <c r="AO43" s="1224"/>
      <c r="AP43" s="1224"/>
      <c r="AQ43" s="1224"/>
      <c r="AR43" s="1224"/>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c r="BR43" s="1224"/>
      <c r="BS43" s="1224"/>
      <c r="BT43" s="1224"/>
      <c r="BU43" s="1224"/>
      <c r="BV43" s="1224"/>
      <c r="BW43" s="1224"/>
      <c r="BX43" s="1224"/>
      <c r="BY43" s="1224"/>
      <c r="BZ43" s="1224"/>
      <c r="CA43" s="1224"/>
      <c r="CB43" s="1224"/>
      <c r="CC43" s="1224"/>
      <c r="CD43" s="1224"/>
      <c r="CE43" s="1224"/>
      <c r="CF43" s="1224"/>
      <c r="CG43" s="1224"/>
      <c r="CH43" s="1224"/>
      <c r="CI43" s="1224"/>
      <c r="CJ43" s="1224"/>
      <c r="CK43" s="1224"/>
      <c r="CL43" s="1224"/>
      <c r="CM43" s="1224"/>
      <c r="CN43" s="1224"/>
      <c r="CO43" s="1224"/>
      <c r="CP43" s="1224"/>
      <c r="CQ43" s="1224"/>
      <c r="CR43" s="1224"/>
      <c r="CS43" s="1224"/>
      <c r="CT43" s="1224"/>
      <c r="CU43" s="1224"/>
      <c r="CV43" s="1224"/>
      <c r="CW43" s="1224"/>
      <c r="CX43" s="1224"/>
      <c r="CY43" s="1224"/>
      <c r="CZ43" s="1224"/>
      <c r="DA43" s="1224"/>
      <c r="DB43" s="1224"/>
      <c r="DC43" s="1225"/>
    </row>
    <row r="44" spans="2:109" x14ac:dyDescent="0.15">
      <c r="B44" s="1214"/>
      <c r="AN44" s="1226"/>
      <c r="AO44" s="1227"/>
      <c r="AP44" s="1227"/>
      <c r="AQ44" s="1227"/>
      <c r="AR44" s="1227"/>
      <c r="AS44" s="1227"/>
      <c r="AT44" s="1227"/>
      <c r="AU44" s="1227"/>
      <c r="AV44" s="1227"/>
      <c r="AW44" s="1227"/>
      <c r="AX44" s="1227"/>
      <c r="AY44" s="1227"/>
      <c r="AZ44" s="1227"/>
      <c r="BA44" s="1227"/>
      <c r="BB44" s="1227"/>
      <c r="BC44" s="1227"/>
      <c r="BD44" s="1227"/>
      <c r="BE44" s="1227"/>
      <c r="BF44" s="1227"/>
      <c r="BG44" s="1227"/>
      <c r="BH44" s="1227"/>
      <c r="BI44" s="1227"/>
      <c r="BJ44" s="1227"/>
      <c r="BK44" s="1227"/>
      <c r="BL44" s="1227"/>
      <c r="BM44" s="1227"/>
      <c r="BN44" s="1227"/>
      <c r="BO44" s="1227"/>
      <c r="BP44" s="1227"/>
      <c r="BQ44" s="1227"/>
      <c r="BR44" s="1227"/>
      <c r="BS44" s="1227"/>
      <c r="BT44" s="1227"/>
      <c r="BU44" s="1227"/>
      <c r="BV44" s="1227"/>
      <c r="BW44" s="1227"/>
      <c r="BX44" s="1227"/>
      <c r="BY44" s="1227"/>
      <c r="BZ44" s="1227"/>
      <c r="CA44" s="1227"/>
      <c r="CB44" s="1227"/>
      <c r="CC44" s="1227"/>
      <c r="CD44" s="1227"/>
      <c r="CE44" s="1227"/>
      <c r="CF44" s="1227"/>
      <c r="CG44" s="1227"/>
      <c r="CH44" s="1227"/>
      <c r="CI44" s="1227"/>
      <c r="CJ44" s="1227"/>
      <c r="CK44" s="1227"/>
      <c r="CL44" s="1227"/>
      <c r="CM44" s="1227"/>
      <c r="CN44" s="1227"/>
      <c r="CO44" s="1227"/>
      <c r="CP44" s="1227"/>
      <c r="CQ44" s="1227"/>
      <c r="CR44" s="1227"/>
      <c r="CS44" s="1227"/>
      <c r="CT44" s="1227"/>
      <c r="CU44" s="1227"/>
      <c r="CV44" s="1227"/>
      <c r="CW44" s="1227"/>
      <c r="CX44" s="1227"/>
      <c r="CY44" s="1227"/>
      <c r="CZ44" s="1227"/>
      <c r="DA44" s="1227"/>
      <c r="DB44" s="1227"/>
      <c r="DC44" s="1228"/>
    </row>
    <row r="45" spans="2:109" x14ac:dyDescent="0.15">
      <c r="B45" s="1214"/>
      <c r="AN45" s="1226"/>
      <c r="AO45" s="1227"/>
      <c r="AP45" s="1227"/>
      <c r="AQ45" s="1227"/>
      <c r="AR45" s="1227"/>
      <c r="AS45" s="1227"/>
      <c r="AT45" s="1227"/>
      <c r="AU45" s="1227"/>
      <c r="AV45" s="1227"/>
      <c r="AW45" s="1227"/>
      <c r="AX45" s="1227"/>
      <c r="AY45" s="1227"/>
      <c r="AZ45" s="1227"/>
      <c r="BA45" s="1227"/>
      <c r="BB45" s="1227"/>
      <c r="BC45" s="1227"/>
      <c r="BD45" s="1227"/>
      <c r="BE45" s="1227"/>
      <c r="BF45" s="1227"/>
      <c r="BG45" s="1227"/>
      <c r="BH45" s="1227"/>
      <c r="BI45" s="1227"/>
      <c r="BJ45" s="1227"/>
      <c r="BK45" s="1227"/>
      <c r="BL45" s="1227"/>
      <c r="BM45" s="1227"/>
      <c r="BN45" s="1227"/>
      <c r="BO45" s="1227"/>
      <c r="BP45" s="1227"/>
      <c r="BQ45" s="1227"/>
      <c r="BR45" s="1227"/>
      <c r="BS45" s="1227"/>
      <c r="BT45" s="1227"/>
      <c r="BU45" s="1227"/>
      <c r="BV45" s="1227"/>
      <c r="BW45" s="1227"/>
      <c r="BX45" s="1227"/>
      <c r="BY45" s="1227"/>
      <c r="BZ45" s="1227"/>
      <c r="CA45" s="1227"/>
      <c r="CB45" s="1227"/>
      <c r="CC45" s="1227"/>
      <c r="CD45" s="1227"/>
      <c r="CE45" s="1227"/>
      <c r="CF45" s="1227"/>
      <c r="CG45" s="1227"/>
      <c r="CH45" s="1227"/>
      <c r="CI45" s="1227"/>
      <c r="CJ45" s="1227"/>
      <c r="CK45" s="1227"/>
      <c r="CL45" s="1227"/>
      <c r="CM45" s="1227"/>
      <c r="CN45" s="1227"/>
      <c r="CO45" s="1227"/>
      <c r="CP45" s="1227"/>
      <c r="CQ45" s="1227"/>
      <c r="CR45" s="1227"/>
      <c r="CS45" s="1227"/>
      <c r="CT45" s="1227"/>
      <c r="CU45" s="1227"/>
      <c r="CV45" s="1227"/>
      <c r="CW45" s="1227"/>
      <c r="CX45" s="1227"/>
      <c r="CY45" s="1227"/>
      <c r="CZ45" s="1227"/>
      <c r="DA45" s="1227"/>
      <c r="DB45" s="1227"/>
      <c r="DC45" s="1228"/>
    </row>
    <row r="46" spans="2:109" x14ac:dyDescent="0.15">
      <c r="B46" s="1214"/>
      <c r="AN46" s="1226"/>
      <c r="AO46" s="1227"/>
      <c r="AP46" s="1227"/>
      <c r="AQ46" s="1227"/>
      <c r="AR46" s="1227"/>
      <c r="AS46" s="1227"/>
      <c r="AT46" s="1227"/>
      <c r="AU46" s="1227"/>
      <c r="AV46" s="1227"/>
      <c r="AW46" s="1227"/>
      <c r="AX46" s="1227"/>
      <c r="AY46" s="1227"/>
      <c r="AZ46" s="1227"/>
      <c r="BA46" s="1227"/>
      <c r="BB46" s="1227"/>
      <c r="BC46" s="1227"/>
      <c r="BD46" s="1227"/>
      <c r="BE46" s="1227"/>
      <c r="BF46" s="1227"/>
      <c r="BG46" s="1227"/>
      <c r="BH46" s="1227"/>
      <c r="BI46" s="1227"/>
      <c r="BJ46" s="1227"/>
      <c r="BK46" s="1227"/>
      <c r="BL46" s="1227"/>
      <c r="BM46" s="1227"/>
      <c r="BN46" s="1227"/>
      <c r="BO46" s="1227"/>
      <c r="BP46" s="1227"/>
      <c r="BQ46" s="1227"/>
      <c r="BR46" s="1227"/>
      <c r="BS46" s="1227"/>
      <c r="BT46" s="1227"/>
      <c r="BU46" s="1227"/>
      <c r="BV46" s="1227"/>
      <c r="BW46" s="1227"/>
      <c r="BX46" s="1227"/>
      <c r="BY46" s="1227"/>
      <c r="BZ46" s="1227"/>
      <c r="CA46" s="1227"/>
      <c r="CB46" s="1227"/>
      <c r="CC46" s="1227"/>
      <c r="CD46" s="1227"/>
      <c r="CE46" s="1227"/>
      <c r="CF46" s="1227"/>
      <c r="CG46" s="1227"/>
      <c r="CH46" s="1227"/>
      <c r="CI46" s="1227"/>
      <c r="CJ46" s="1227"/>
      <c r="CK46" s="1227"/>
      <c r="CL46" s="1227"/>
      <c r="CM46" s="1227"/>
      <c r="CN46" s="1227"/>
      <c r="CO46" s="1227"/>
      <c r="CP46" s="1227"/>
      <c r="CQ46" s="1227"/>
      <c r="CR46" s="1227"/>
      <c r="CS46" s="1227"/>
      <c r="CT46" s="1227"/>
      <c r="CU46" s="1227"/>
      <c r="CV46" s="1227"/>
      <c r="CW46" s="1227"/>
      <c r="CX46" s="1227"/>
      <c r="CY46" s="1227"/>
      <c r="CZ46" s="1227"/>
      <c r="DA46" s="1227"/>
      <c r="DB46" s="1227"/>
      <c r="DC46" s="1228"/>
    </row>
    <row r="47" spans="2:109" x14ac:dyDescent="0.15">
      <c r="B47" s="1214"/>
      <c r="AN47" s="1229"/>
      <c r="AO47" s="1230"/>
      <c r="AP47" s="1230"/>
      <c r="AQ47" s="1230"/>
      <c r="AR47" s="1230"/>
      <c r="AS47" s="1230"/>
      <c r="AT47" s="1230"/>
      <c r="AU47" s="1230"/>
      <c r="AV47" s="1230"/>
      <c r="AW47" s="1230"/>
      <c r="AX47" s="1230"/>
      <c r="AY47" s="1230"/>
      <c r="AZ47" s="1230"/>
      <c r="BA47" s="1230"/>
      <c r="BB47" s="1230"/>
      <c r="BC47" s="1230"/>
      <c r="BD47" s="1230"/>
      <c r="BE47" s="1230"/>
      <c r="BF47" s="1230"/>
      <c r="BG47" s="1230"/>
      <c r="BH47" s="1230"/>
      <c r="BI47" s="1230"/>
      <c r="BJ47" s="1230"/>
      <c r="BK47" s="1230"/>
      <c r="BL47" s="1230"/>
      <c r="BM47" s="1230"/>
      <c r="BN47" s="1230"/>
      <c r="BO47" s="1230"/>
      <c r="BP47" s="1230"/>
      <c r="BQ47" s="1230"/>
      <c r="BR47" s="1230"/>
      <c r="BS47" s="1230"/>
      <c r="BT47" s="1230"/>
      <c r="BU47" s="1230"/>
      <c r="BV47" s="1230"/>
      <c r="BW47" s="1230"/>
      <c r="BX47" s="1230"/>
      <c r="BY47" s="1230"/>
      <c r="BZ47" s="1230"/>
      <c r="CA47" s="1230"/>
      <c r="CB47" s="1230"/>
      <c r="CC47" s="1230"/>
      <c r="CD47" s="1230"/>
      <c r="CE47" s="1230"/>
      <c r="CF47" s="1230"/>
      <c r="CG47" s="1230"/>
      <c r="CH47" s="1230"/>
      <c r="CI47" s="1230"/>
      <c r="CJ47" s="1230"/>
      <c r="CK47" s="1230"/>
      <c r="CL47" s="1230"/>
      <c r="CM47" s="1230"/>
      <c r="CN47" s="1230"/>
      <c r="CO47" s="1230"/>
      <c r="CP47" s="1230"/>
      <c r="CQ47" s="1230"/>
      <c r="CR47" s="1230"/>
      <c r="CS47" s="1230"/>
      <c r="CT47" s="1230"/>
      <c r="CU47" s="1230"/>
      <c r="CV47" s="1230"/>
      <c r="CW47" s="1230"/>
      <c r="CX47" s="1230"/>
      <c r="CY47" s="1230"/>
      <c r="CZ47" s="1230"/>
      <c r="DA47" s="1230"/>
      <c r="DB47" s="1230"/>
      <c r="DC47" s="1231"/>
    </row>
    <row r="48" spans="2:109" x14ac:dyDescent="0.15">
      <c r="B48" s="1214"/>
      <c r="H48" s="1232"/>
      <c r="I48" s="1232"/>
      <c r="J48" s="1232"/>
      <c r="AN48" s="1232"/>
      <c r="AO48" s="1232"/>
      <c r="AP48" s="1232"/>
      <c r="AZ48" s="1232"/>
      <c r="BA48" s="1232"/>
      <c r="BB48" s="1232"/>
      <c r="BL48" s="1232"/>
      <c r="BM48" s="1232"/>
      <c r="BN48" s="1232"/>
      <c r="BX48" s="1232"/>
      <c r="BY48" s="1232"/>
      <c r="BZ48" s="1232"/>
      <c r="CJ48" s="1232"/>
      <c r="CK48" s="1232"/>
      <c r="CL48" s="1232"/>
      <c r="CV48" s="1232"/>
      <c r="CW48" s="1232"/>
      <c r="CX48" s="1232"/>
    </row>
    <row r="49" spans="1:109" x14ac:dyDescent="0.15">
      <c r="B49" s="1214"/>
      <c r="AN49" s="1208" t="s">
        <v>611</v>
      </c>
    </row>
    <row r="50" spans="1:109" x14ac:dyDescent="0.15">
      <c r="B50" s="1214"/>
      <c r="G50" s="1233"/>
      <c r="H50" s="1233"/>
      <c r="I50" s="1233"/>
      <c r="J50" s="1233"/>
      <c r="K50" s="1234"/>
      <c r="L50" s="1234"/>
      <c r="M50" s="1235"/>
      <c r="N50" s="1235"/>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39" t="s">
        <v>566</v>
      </c>
      <c r="BQ50" s="1239"/>
      <c r="BR50" s="1239"/>
      <c r="BS50" s="1239"/>
      <c r="BT50" s="1239"/>
      <c r="BU50" s="1239"/>
      <c r="BV50" s="1239"/>
      <c r="BW50" s="1239"/>
      <c r="BX50" s="1239" t="s">
        <v>567</v>
      </c>
      <c r="BY50" s="1239"/>
      <c r="BZ50" s="1239"/>
      <c r="CA50" s="1239"/>
      <c r="CB50" s="1239"/>
      <c r="CC50" s="1239"/>
      <c r="CD50" s="1239"/>
      <c r="CE50" s="1239"/>
      <c r="CF50" s="1239" t="s">
        <v>568</v>
      </c>
      <c r="CG50" s="1239"/>
      <c r="CH50" s="1239"/>
      <c r="CI50" s="1239"/>
      <c r="CJ50" s="1239"/>
      <c r="CK50" s="1239"/>
      <c r="CL50" s="1239"/>
      <c r="CM50" s="1239"/>
      <c r="CN50" s="1239" t="s">
        <v>569</v>
      </c>
      <c r="CO50" s="1239"/>
      <c r="CP50" s="1239"/>
      <c r="CQ50" s="1239"/>
      <c r="CR50" s="1239"/>
      <c r="CS50" s="1239"/>
      <c r="CT50" s="1239"/>
      <c r="CU50" s="1239"/>
      <c r="CV50" s="1239" t="s">
        <v>570</v>
      </c>
      <c r="CW50" s="1239"/>
      <c r="CX50" s="1239"/>
      <c r="CY50" s="1239"/>
      <c r="CZ50" s="1239"/>
      <c r="DA50" s="1239"/>
      <c r="DB50" s="1239"/>
      <c r="DC50" s="1239"/>
    </row>
    <row r="51" spans="1:109" ht="13.5" customHeight="1" x14ac:dyDescent="0.15">
      <c r="B51" s="1214"/>
      <c r="G51" s="1240"/>
      <c r="H51" s="1240"/>
      <c r="I51" s="1241"/>
      <c r="J51" s="1241"/>
      <c r="K51" s="1242"/>
      <c r="L51" s="1242"/>
      <c r="M51" s="1242"/>
      <c r="N51" s="1242"/>
      <c r="AM51" s="1232"/>
      <c r="AN51" s="1243" t="s">
        <v>612</v>
      </c>
      <c r="AO51" s="1243"/>
      <c r="AP51" s="1243"/>
      <c r="AQ51" s="1243"/>
      <c r="AR51" s="1243"/>
      <c r="AS51" s="1243"/>
      <c r="AT51" s="1243"/>
      <c r="AU51" s="1243"/>
      <c r="AV51" s="1243"/>
      <c r="AW51" s="1243"/>
      <c r="AX51" s="1243"/>
      <c r="AY51" s="1243"/>
      <c r="AZ51" s="1243"/>
      <c r="BA51" s="1243"/>
      <c r="BB51" s="1243" t="s">
        <v>613</v>
      </c>
      <c r="BC51" s="1243"/>
      <c r="BD51" s="1243"/>
      <c r="BE51" s="1243"/>
      <c r="BF51" s="1243"/>
      <c r="BG51" s="1243"/>
      <c r="BH51" s="1243"/>
      <c r="BI51" s="1243"/>
      <c r="BJ51" s="1243"/>
      <c r="BK51" s="1243"/>
      <c r="BL51" s="1243"/>
      <c r="BM51" s="1243"/>
      <c r="BN51" s="1243"/>
      <c r="BO51" s="1243"/>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1214"/>
      <c r="G52" s="1240"/>
      <c r="H52" s="1240"/>
      <c r="I52" s="1241"/>
      <c r="J52" s="1241"/>
      <c r="K52" s="1242"/>
      <c r="L52" s="1242"/>
      <c r="M52" s="1242"/>
      <c r="N52" s="1242"/>
      <c r="AM52" s="1232"/>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1243"/>
      <c r="BI52" s="1243"/>
      <c r="BJ52" s="1243"/>
      <c r="BK52" s="1243"/>
      <c r="BL52" s="1243"/>
      <c r="BM52" s="1243"/>
      <c r="BN52" s="1243"/>
      <c r="BO52" s="1243"/>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1222"/>
      <c r="B53" s="1214"/>
      <c r="G53" s="1240"/>
      <c r="H53" s="1240"/>
      <c r="I53" s="1233"/>
      <c r="J53" s="1233"/>
      <c r="K53" s="1242"/>
      <c r="L53" s="1242"/>
      <c r="M53" s="1242"/>
      <c r="N53" s="1242"/>
      <c r="AM53" s="1232"/>
      <c r="AN53" s="1243"/>
      <c r="AO53" s="1243"/>
      <c r="AP53" s="1243"/>
      <c r="AQ53" s="1243"/>
      <c r="AR53" s="1243"/>
      <c r="AS53" s="1243"/>
      <c r="AT53" s="1243"/>
      <c r="AU53" s="1243"/>
      <c r="AV53" s="1243"/>
      <c r="AW53" s="1243"/>
      <c r="AX53" s="1243"/>
      <c r="AY53" s="1243"/>
      <c r="AZ53" s="1243"/>
      <c r="BA53" s="1243"/>
      <c r="BB53" s="1243" t="s">
        <v>614</v>
      </c>
      <c r="BC53" s="1243"/>
      <c r="BD53" s="1243"/>
      <c r="BE53" s="1243"/>
      <c r="BF53" s="1243"/>
      <c r="BG53" s="1243"/>
      <c r="BH53" s="1243"/>
      <c r="BI53" s="1243"/>
      <c r="BJ53" s="1243"/>
      <c r="BK53" s="1243"/>
      <c r="BL53" s="1243"/>
      <c r="BM53" s="1243"/>
      <c r="BN53" s="1243"/>
      <c r="BO53" s="1243"/>
      <c r="BP53" s="1244">
        <v>58.4</v>
      </c>
      <c r="BQ53" s="1244"/>
      <c r="BR53" s="1244"/>
      <c r="BS53" s="1244"/>
      <c r="BT53" s="1244"/>
      <c r="BU53" s="1244"/>
      <c r="BV53" s="1244"/>
      <c r="BW53" s="1244"/>
      <c r="BX53" s="1244">
        <v>60.6</v>
      </c>
      <c r="BY53" s="1244"/>
      <c r="BZ53" s="1244"/>
      <c r="CA53" s="1244"/>
      <c r="CB53" s="1244"/>
      <c r="CC53" s="1244"/>
      <c r="CD53" s="1244"/>
      <c r="CE53" s="1244"/>
      <c r="CF53" s="1244">
        <v>50.4</v>
      </c>
      <c r="CG53" s="1244"/>
      <c r="CH53" s="1244"/>
      <c r="CI53" s="1244"/>
      <c r="CJ53" s="1244"/>
      <c r="CK53" s="1244"/>
      <c r="CL53" s="1244"/>
      <c r="CM53" s="1244"/>
      <c r="CN53" s="1244">
        <v>63.4</v>
      </c>
      <c r="CO53" s="1244"/>
      <c r="CP53" s="1244"/>
      <c r="CQ53" s="1244"/>
      <c r="CR53" s="1244"/>
      <c r="CS53" s="1244"/>
      <c r="CT53" s="1244"/>
      <c r="CU53" s="1244"/>
      <c r="CV53" s="1244">
        <v>63.4</v>
      </c>
      <c r="CW53" s="1244"/>
      <c r="CX53" s="1244"/>
      <c r="CY53" s="1244"/>
      <c r="CZ53" s="1244"/>
      <c r="DA53" s="1244"/>
      <c r="DB53" s="1244"/>
      <c r="DC53" s="1244"/>
    </row>
    <row r="54" spans="1:109" x14ac:dyDescent="0.15">
      <c r="A54" s="1222"/>
      <c r="B54" s="1214"/>
      <c r="G54" s="1240"/>
      <c r="H54" s="1240"/>
      <c r="I54" s="1233"/>
      <c r="J54" s="1233"/>
      <c r="K54" s="1242"/>
      <c r="L54" s="1242"/>
      <c r="M54" s="1242"/>
      <c r="N54" s="1242"/>
      <c r="AM54" s="1232"/>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1243"/>
      <c r="BI54" s="1243"/>
      <c r="BJ54" s="1243"/>
      <c r="BK54" s="1243"/>
      <c r="BL54" s="1243"/>
      <c r="BM54" s="1243"/>
      <c r="BN54" s="1243"/>
      <c r="BO54" s="1243"/>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1222"/>
      <c r="B55" s="1214"/>
      <c r="G55" s="1233"/>
      <c r="H55" s="1233"/>
      <c r="I55" s="1233"/>
      <c r="J55" s="1233"/>
      <c r="K55" s="1242"/>
      <c r="L55" s="1242"/>
      <c r="M55" s="1242"/>
      <c r="N55" s="1242"/>
      <c r="AN55" s="1239" t="s">
        <v>615</v>
      </c>
      <c r="AO55" s="1239"/>
      <c r="AP55" s="1239"/>
      <c r="AQ55" s="1239"/>
      <c r="AR55" s="1239"/>
      <c r="AS55" s="1239"/>
      <c r="AT55" s="1239"/>
      <c r="AU55" s="1239"/>
      <c r="AV55" s="1239"/>
      <c r="AW55" s="1239"/>
      <c r="AX55" s="1239"/>
      <c r="AY55" s="1239"/>
      <c r="AZ55" s="1239"/>
      <c r="BA55" s="1239"/>
      <c r="BB55" s="1243" t="s">
        <v>613</v>
      </c>
      <c r="BC55" s="1243"/>
      <c r="BD55" s="1243"/>
      <c r="BE55" s="1243"/>
      <c r="BF55" s="1243"/>
      <c r="BG55" s="1243"/>
      <c r="BH55" s="1243"/>
      <c r="BI55" s="1243"/>
      <c r="BJ55" s="1243"/>
      <c r="BK55" s="1243"/>
      <c r="BL55" s="1243"/>
      <c r="BM55" s="1243"/>
      <c r="BN55" s="1243"/>
      <c r="BO55" s="1243"/>
      <c r="BP55" s="1244">
        <v>31.3</v>
      </c>
      <c r="BQ55" s="1244"/>
      <c r="BR55" s="1244"/>
      <c r="BS55" s="1244"/>
      <c r="BT55" s="1244"/>
      <c r="BU55" s="1244"/>
      <c r="BV55" s="1244"/>
      <c r="BW55" s="1244"/>
      <c r="BX55" s="1244">
        <v>25.3</v>
      </c>
      <c r="BY55" s="1244"/>
      <c r="BZ55" s="1244"/>
      <c r="CA55" s="1244"/>
      <c r="CB55" s="1244"/>
      <c r="CC55" s="1244"/>
      <c r="CD55" s="1244"/>
      <c r="CE55" s="1244"/>
      <c r="CF55" s="1244">
        <v>25.5</v>
      </c>
      <c r="CG55" s="1244"/>
      <c r="CH55" s="1244"/>
      <c r="CI55" s="1244"/>
      <c r="CJ55" s="1244"/>
      <c r="CK55" s="1244"/>
      <c r="CL55" s="1244"/>
      <c r="CM55" s="1244"/>
      <c r="CN55" s="1244">
        <v>25.1</v>
      </c>
      <c r="CO55" s="1244"/>
      <c r="CP55" s="1244"/>
      <c r="CQ55" s="1244"/>
      <c r="CR55" s="1244"/>
      <c r="CS55" s="1244"/>
      <c r="CT55" s="1244"/>
      <c r="CU55" s="1244"/>
      <c r="CV55" s="1244">
        <v>18</v>
      </c>
      <c r="CW55" s="1244"/>
      <c r="CX55" s="1244"/>
      <c r="CY55" s="1244"/>
      <c r="CZ55" s="1244"/>
      <c r="DA55" s="1244"/>
      <c r="DB55" s="1244"/>
      <c r="DC55" s="1244"/>
    </row>
    <row r="56" spans="1:109" x14ac:dyDescent="0.15">
      <c r="A56" s="1222"/>
      <c r="B56" s="1214"/>
      <c r="G56" s="1233"/>
      <c r="H56" s="1233"/>
      <c r="I56" s="1233"/>
      <c r="J56" s="1233"/>
      <c r="K56" s="1242"/>
      <c r="L56" s="1242"/>
      <c r="M56" s="1242"/>
      <c r="N56" s="1242"/>
      <c r="AN56" s="1239"/>
      <c r="AO56" s="1239"/>
      <c r="AP56" s="1239"/>
      <c r="AQ56" s="1239"/>
      <c r="AR56" s="1239"/>
      <c r="AS56" s="1239"/>
      <c r="AT56" s="1239"/>
      <c r="AU56" s="1239"/>
      <c r="AV56" s="1239"/>
      <c r="AW56" s="1239"/>
      <c r="AX56" s="1239"/>
      <c r="AY56" s="1239"/>
      <c r="AZ56" s="1239"/>
      <c r="BA56" s="1239"/>
      <c r="BB56" s="1243"/>
      <c r="BC56" s="1243"/>
      <c r="BD56" s="1243"/>
      <c r="BE56" s="1243"/>
      <c r="BF56" s="1243"/>
      <c r="BG56" s="1243"/>
      <c r="BH56" s="1243"/>
      <c r="BI56" s="1243"/>
      <c r="BJ56" s="1243"/>
      <c r="BK56" s="1243"/>
      <c r="BL56" s="1243"/>
      <c r="BM56" s="1243"/>
      <c r="BN56" s="1243"/>
      <c r="BO56" s="1243"/>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1222" customFormat="1" x14ac:dyDescent="0.15">
      <c r="B57" s="1245"/>
      <c r="G57" s="1233"/>
      <c r="H57" s="1233"/>
      <c r="I57" s="1246"/>
      <c r="J57" s="1246"/>
      <c r="K57" s="1242"/>
      <c r="L57" s="1242"/>
      <c r="M57" s="1242"/>
      <c r="N57" s="1242"/>
      <c r="AM57" s="1208"/>
      <c r="AN57" s="1239"/>
      <c r="AO57" s="1239"/>
      <c r="AP57" s="1239"/>
      <c r="AQ57" s="1239"/>
      <c r="AR57" s="1239"/>
      <c r="AS57" s="1239"/>
      <c r="AT57" s="1239"/>
      <c r="AU57" s="1239"/>
      <c r="AV57" s="1239"/>
      <c r="AW57" s="1239"/>
      <c r="AX57" s="1239"/>
      <c r="AY57" s="1239"/>
      <c r="AZ57" s="1239"/>
      <c r="BA57" s="1239"/>
      <c r="BB57" s="1243" t="s">
        <v>614</v>
      </c>
      <c r="BC57" s="1243"/>
      <c r="BD57" s="1243"/>
      <c r="BE57" s="1243"/>
      <c r="BF57" s="1243"/>
      <c r="BG57" s="1243"/>
      <c r="BH57" s="1243"/>
      <c r="BI57" s="1243"/>
      <c r="BJ57" s="1243"/>
      <c r="BK57" s="1243"/>
      <c r="BL57" s="1243"/>
      <c r="BM57" s="1243"/>
      <c r="BN57" s="1243"/>
      <c r="BO57" s="1243"/>
      <c r="BP57" s="1244">
        <v>58.4</v>
      </c>
      <c r="BQ57" s="1244"/>
      <c r="BR57" s="1244"/>
      <c r="BS57" s="1244"/>
      <c r="BT57" s="1244"/>
      <c r="BU57" s="1244"/>
      <c r="BV57" s="1244"/>
      <c r="BW57" s="1244"/>
      <c r="BX57" s="1244">
        <v>59.7</v>
      </c>
      <c r="BY57" s="1244"/>
      <c r="BZ57" s="1244"/>
      <c r="CA57" s="1244"/>
      <c r="CB57" s="1244"/>
      <c r="CC57" s="1244"/>
      <c r="CD57" s="1244"/>
      <c r="CE57" s="1244"/>
      <c r="CF57" s="1244">
        <v>60.9</v>
      </c>
      <c r="CG57" s="1244"/>
      <c r="CH57" s="1244"/>
      <c r="CI57" s="1244"/>
      <c r="CJ57" s="1244"/>
      <c r="CK57" s="1244"/>
      <c r="CL57" s="1244"/>
      <c r="CM57" s="1244"/>
      <c r="CN57" s="1244">
        <v>61</v>
      </c>
      <c r="CO57" s="1244"/>
      <c r="CP57" s="1244"/>
      <c r="CQ57" s="1244"/>
      <c r="CR57" s="1244"/>
      <c r="CS57" s="1244"/>
      <c r="CT57" s="1244"/>
      <c r="CU57" s="1244"/>
      <c r="CV57" s="1244">
        <v>62.4</v>
      </c>
      <c r="CW57" s="1244"/>
      <c r="CX57" s="1244"/>
      <c r="CY57" s="1244"/>
      <c r="CZ57" s="1244"/>
      <c r="DA57" s="1244"/>
      <c r="DB57" s="1244"/>
      <c r="DC57" s="1244"/>
      <c r="DD57" s="1247"/>
      <c r="DE57" s="1245"/>
    </row>
    <row r="58" spans="1:109" s="1222" customFormat="1" x14ac:dyDescent="0.15">
      <c r="A58" s="1208"/>
      <c r="B58" s="1245"/>
      <c r="G58" s="1233"/>
      <c r="H58" s="1233"/>
      <c r="I58" s="1246"/>
      <c r="J58" s="1246"/>
      <c r="K58" s="1242"/>
      <c r="L58" s="1242"/>
      <c r="M58" s="1242"/>
      <c r="N58" s="1242"/>
      <c r="AM58" s="1208"/>
      <c r="AN58" s="1239"/>
      <c r="AO58" s="1239"/>
      <c r="AP58" s="1239"/>
      <c r="AQ58" s="1239"/>
      <c r="AR58" s="1239"/>
      <c r="AS58" s="1239"/>
      <c r="AT58" s="1239"/>
      <c r="AU58" s="1239"/>
      <c r="AV58" s="1239"/>
      <c r="AW58" s="1239"/>
      <c r="AX58" s="1239"/>
      <c r="AY58" s="1239"/>
      <c r="AZ58" s="1239"/>
      <c r="BA58" s="1239"/>
      <c r="BB58" s="1243"/>
      <c r="BC58" s="1243"/>
      <c r="BD58" s="1243"/>
      <c r="BE58" s="1243"/>
      <c r="BF58" s="1243"/>
      <c r="BG58" s="1243"/>
      <c r="BH58" s="1243"/>
      <c r="BI58" s="1243"/>
      <c r="BJ58" s="1243"/>
      <c r="BK58" s="1243"/>
      <c r="BL58" s="1243"/>
      <c r="BM58" s="1243"/>
      <c r="BN58" s="1243"/>
      <c r="BO58" s="1243"/>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1247"/>
      <c r="DE58" s="1245"/>
    </row>
    <row r="59" spans="1:109" s="1222" customFormat="1" x14ac:dyDescent="0.15">
      <c r="A59" s="1208"/>
      <c r="B59" s="1245"/>
      <c r="K59" s="1248"/>
      <c r="L59" s="1248"/>
      <c r="M59" s="1248"/>
      <c r="N59" s="1248"/>
      <c r="AQ59" s="1248"/>
      <c r="AR59" s="1248"/>
      <c r="AS59" s="1248"/>
      <c r="AT59" s="1248"/>
      <c r="BC59" s="1248"/>
      <c r="BD59" s="1248"/>
      <c r="BE59" s="1248"/>
      <c r="BF59" s="1248"/>
      <c r="BO59" s="1248"/>
      <c r="BP59" s="1248"/>
      <c r="BQ59" s="1248"/>
      <c r="BR59" s="1248"/>
      <c r="CA59" s="1248"/>
      <c r="CB59" s="1248"/>
      <c r="CC59" s="1248"/>
      <c r="CD59" s="1248"/>
      <c r="CM59" s="1248"/>
      <c r="CN59" s="1248"/>
      <c r="CO59" s="1248"/>
      <c r="CP59" s="1248"/>
      <c r="CY59" s="1248"/>
      <c r="CZ59" s="1248"/>
      <c r="DA59" s="1248"/>
      <c r="DB59" s="1248"/>
      <c r="DC59" s="1248"/>
      <c r="DD59" s="1247"/>
      <c r="DE59" s="1245"/>
    </row>
    <row r="60" spans="1:109" s="1222" customFormat="1" x14ac:dyDescent="0.15">
      <c r="A60" s="1208"/>
      <c r="B60" s="1245"/>
      <c r="K60" s="1248"/>
      <c r="L60" s="1248"/>
      <c r="M60" s="1248"/>
      <c r="N60" s="1248"/>
      <c r="AQ60" s="1248"/>
      <c r="AR60" s="1248"/>
      <c r="AS60" s="1248"/>
      <c r="AT60" s="1248"/>
      <c r="BC60" s="1248"/>
      <c r="BD60" s="1248"/>
      <c r="BE60" s="1248"/>
      <c r="BF60" s="1248"/>
      <c r="BO60" s="1248"/>
      <c r="BP60" s="1248"/>
      <c r="BQ60" s="1248"/>
      <c r="BR60" s="1248"/>
      <c r="CA60" s="1248"/>
      <c r="CB60" s="1248"/>
      <c r="CC60" s="1248"/>
      <c r="CD60" s="1248"/>
      <c r="CM60" s="1248"/>
      <c r="CN60" s="1248"/>
      <c r="CO60" s="1248"/>
      <c r="CP60" s="1248"/>
      <c r="CY60" s="1248"/>
      <c r="CZ60" s="1248"/>
      <c r="DA60" s="1248"/>
      <c r="DB60" s="1248"/>
      <c r="DC60" s="1248"/>
      <c r="DD60" s="1247"/>
      <c r="DE60" s="1245"/>
    </row>
    <row r="61" spans="1:109" s="1222" customFormat="1" x14ac:dyDescent="0.15">
      <c r="A61" s="1208"/>
      <c r="B61" s="1249"/>
      <c r="C61" s="1250"/>
      <c r="D61" s="1250"/>
      <c r="E61" s="1250"/>
      <c r="F61" s="1250"/>
      <c r="G61" s="1250"/>
      <c r="H61" s="1250"/>
      <c r="I61" s="1250"/>
      <c r="J61" s="1250"/>
      <c r="K61" s="1250"/>
      <c r="L61" s="1250"/>
      <c r="M61" s="1251"/>
      <c r="N61" s="1251"/>
      <c r="O61" s="1250"/>
      <c r="P61" s="1250"/>
      <c r="Q61" s="1250"/>
      <c r="R61" s="1250"/>
      <c r="S61" s="1250"/>
      <c r="T61" s="1250"/>
      <c r="U61" s="1250"/>
      <c r="V61" s="1250"/>
      <c r="W61" s="1250"/>
      <c r="X61" s="1250"/>
      <c r="Y61" s="1250"/>
      <c r="Z61" s="1250"/>
      <c r="AA61" s="1250"/>
      <c r="AB61" s="1250"/>
      <c r="AC61" s="1250"/>
      <c r="AD61" s="1250"/>
      <c r="AE61" s="1250"/>
      <c r="AF61" s="1250"/>
      <c r="AG61" s="1250"/>
      <c r="AH61" s="1250"/>
      <c r="AI61" s="1250"/>
      <c r="AJ61" s="1250"/>
      <c r="AK61" s="1250"/>
      <c r="AL61" s="1250"/>
      <c r="AM61" s="1250"/>
      <c r="AN61" s="1250"/>
      <c r="AO61" s="1250"/>
      <c r="AP61" s="1250"/>
      <c r="AQ61" s="1250"/>
      <c r="AR61" s="1250"/>
      <c r="AS61" s="1251"/>
      <c r="AT61" s="1251"/>
      <c r="AU61" s="1250"/>
      <c r="AV61" s="1250"/>
      <c r="AW61" s="1250"/>
      <c r="AX61" s="1250"/>
      <c r="AY61" s="1250"/>
      <c r="AZ61" s="1250"/>
      <c r="BA61" s="1250"/>
      <c r="BB61" s="1250"/>
      <c r="BC61" s="1250"/>
      <c r="BD61" s="1250"/>
      <c r="BE61" s="1251"/>
      <c r="BF61" s="1251"/>
      <c r="BG61" s="1250"/>
      <c r="BH61" s="1250"/>
      <c r="BI61" s="1250"/>
      <c r="BJ61" s="1250"/>
      <c r="BK61" s="1250"/>
      <c r="BL61" s="1250"/>
      <c r="BM61" s="1250"/>
      <c r="BN61" s="1250"/>
      <c r="BO61" s="1250"/>
      <c r="BP61" s="1250"/>
      <c r="BQ61" s="1251"/>
      <c r="BR61" s="1251"/>
      <c r="BS61" s="1250"/>
      <c r="BT61" s="1250"/>
      <c r="BU61" s="1250"/>
      <c r="BV61" s="1250"/>
      <c r="BW61" s="1250"/>
      <c r="BX61" s="1250"/>
      <c r="BY61" s="1250"/>
      <c r="BZ61" s="1250"/>
      <c r="CA61" s="1250"/>
      <c r="CB61" s="1250"/>
      <c r="CC61" s="1251"/>
      <c r="CD61" s="1251"/>
      <c r="CE61" s="1250"/>
      <c r="CF61" s="1250"/>
      <c r="CG61" s="1250"/>
      <c r="CH61" s="1250"/>
      <c r="CI61" s="1250"/>
      <c r="CJ61" s="1250"/>
      <c r="CK61" s="1250"/>
      <c r="CL61" s="1250"/>
      <c r="CM61" s="1250"/>
      <c r="CN61" s="1250"/>
      <c r="CO61" s="1251"/>
      <c r="CP61" s="1251"/>
      <c r="CQ61" s="1250"/>
      <c r="CR61" s="1250"/>
      <c r="CS61" s="1250"/>
      <c r="CT61" s="1250"/>
      <c r="CU61" s="1250"/>
      <c r="CV61" s="1250"/>
      <c r="CW61" s="1250"/>
      <c r="CX61" s="1250"/>
      <c r="CY61" s="1250"/>
      <c r="CZ61" s="1250"/>
      <c r="DA61" s="1251"/>
      <c r="DB61" s="1251"/>
      <c r="DC61" s="1251"/>
      <c r="DD61" s="1252"/>
      <c r="DE61" s="1245"/>
    </row>
    <row r="62" spans="1:109" x14ac:dyDescent="0.15">
      <c r="B62" s="1219"/>
      <c r="C62" s="1219"/>
      <c r="D62" s="1219"/>
      <c r="E62" s="1219"/>
      <c r="F62" s="1219"/>
      <c r="G62" s="1219"/>
      <c r="H62" s="1219"/>
      <c r="I62" s="1219"/>
      <c r="J62" s="1219"/>
      <c r="K62" s="1219"/>
      <c r="L62" s="1219"/>
      <c r="M62" s="1219"/>
      <c r="N62" s="1219"/>
      <c r="O62" s="1219"/>
      <c r="P62" s="1219"/>
      <c r="Q62" s="1219"/>
      <c r="R62" s="1219"/>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08"/>
    </row>
    <row r="63" spans="1:109" ht="17.25" x14ac:dyDescent="0.15">
      <c r="B63" s="1253" t="s">
        <v>616</v>
      </c>
    </row>
    <row r="64" spans="1:109" x14ac:dyDescent="0.15">
      <c r="B64" s="1214"/>
      <c r="G64" s="1221"/>
      <c r="I64" s="1254"/>
      <c r="J64" s="1254"/>
      <c r="K64" s="1254"/>
      <c r="L64" s="1254"/>
      <c r="M64" s="1254"/>
      <c r="N64" s="1255"/>
      <c r="AM64" s="1221"/>
      <c r="AN64" s="1221" t="s">
        <v>609</v>
      </c>
      <c r="AP64" s="1222"/>
      <c r="AQ64" s="1222"/>
      <c r="AR64" s="1222"/>
      <c r="AY64" s="1221"/>
      <c r="BA64" s="1222"/>
      <c r="BB64" s="1222"/>
      <c r="BC64" s="1222"/>
      <c r="BK64" s="1221"/>
      <c r="BM64" s="1222"/>
      <c r="BN64" s="1222"/>
      <c r="BO64" s="1222"/>
      <c r="BW64" s="1221"/>
      <c r="BY64" s="1222"/>
      <c r="BZ64" s="1222"/>
      <c r="CA64" s="1222"/>
      <c r="CI64" s="1221"/>
      <c r="CK64" s="1222"/>
      <c r="CL64" s="1222"/>
      <c r="CM64" s="1222"/>
      <c r="CU64" s="1221"/>
      <c r="CW64" s="1222"/>
      <c r="CX64" s="1222"/>
      <c r="CY64" s="1222"/>
    </row>
    <row r="65" spans="2:107" x14ac:dyDescent="0.15">
      <c r="B65" s="1214"/>
      <c r="AN65" s="1223" t="s">
        <v>617</v>
      </c>
      <c r="AO65" s="1224"/>
      <c r="AP65" s="1224"/>
      <c r="AQ65" s="1224"/>
      <c r="AR65" s="1224"/>
      <c r="AS65" s="1224"/>
      <c r="AT65" s="1224"/>
      <c r="AU65" s="1224"/>
      <c r="AV65" s="1224"/>
      <c r="AW65" s="1224"/>
      <c r="AX65" s="1224"/>
      <c r="AY65" s="1224"/>
      <c r="AZ65" s="1224"/>
      <c r="BA65" s="1224"/>
      <c r="BB65" s="1224"/>
      <c r="BC65" s="1224"/>
      <c r="BD65" s="1224"/>
      <c r="BE65" s="1224"/>
      <c r="BF65" s="1224"/>
      <c r="BG65" s="1224"/>
      <c r="BH65" s="1224"/>
      <c r="BI65" s="1224"/>
      <c r="BJ65" s="1224"/>
      <c r="BK65" s="1224"/>
      <c r="BL65" s="1224"/>
      <c r="BM65" s="1224"/>
      <c r="BN65" s="1224"/>
      <c r="BO65" s="1224"/>
      <c r="BP65" s="1224"/>
      <c r="BQ65" s="1224"/>
      <c r="BR65" s="1224"/>
      <c r="BS65" s="1224"/>
      <c r="BT65" s="1224"/>
      <c r="BU65" s="1224"/>
      <c r="BV65" s="1224"/>
      <c r="BW65" s="1224"/>
      <c r="BX65" s="1224"/>
      <c r="BY65" s="1224"/>
      <c r="BZ65" s="1224"/>
      <c r="CA65" s="1224"/>
      <c r="CB65" s="1224"/>
      <c r="CC65" s="1224"/>
      <c r="CD65" s="1224"/>
      <c r="CE65" s="1224"/>
      <c r="CF65" s="1224"/>
      <c r="CG65" s="1224"/>
      <c r="CH65" s="1224"/>
      <c r="CI65" s="1224"/>
      <c r="CJ65" s="1224"/>
      <c r="CK65" s="1224"/>
      <c r="CL65" s="1224"/>
      <c r="CM65" s="1224"/>
      <c r="CN65" s="1224"/>
      <c r="CO65" s="1224"/>
      <c r="CP65" s="1224"/>
      <c r="CQ65" s="1224"/>
      <c r="CR65" s="1224"/>
      <c r="CS65" s="1224"/>
      <c r="CT65" s="1224"/>
      <c r="CU65" s="1224"/>
      <c r="CV65" s="1224"/>
      <c r="CW65" s="1224"/>
      <c r="CX65" s="1224"/>
      <c r="CY65" s="1224"/>
      <c r="CZ65" s="1224"/>
      <c r="DA65" s="1224"/>
      <c r="DB65" s="1224"/>
      <c r="DC65" s="1225"/>
    </row>
    <row r="66" spans="2:107" x14ac:dyDescent="0.15">
      <c r="B66" s="1214"/>
      <c r="AN66" s="1226"/>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c r="BS66" s="1227"/>
      <c r="BT66" s="1227"/>
      <c r="BU66" s="1227"/>
      <c r="BV66" s="1227"/>
      <c r="BW66" s="1227"/>
      <c r="BX66" s="1227"/>
      <c r="BY66" s="1227"/>
      <c r="BZ66" s="1227"/>
      <c r="CA66" s="1227"/>
      <c r="CB66" s="1227"/>
      <c r="CC66" s="1227"/>
      <c r="CD66" s="1227"/>
      <c r="CE66" s="1227"/>
      <c r="CF66" s="1227"/>
      <c r="CG66" s="1227"/>
      <c r="CH66" s="1227"/>
      <c r="CI66" s="1227"/>
      <c r="CJ66" s="1227"/>
      <c r="CK66" s="1227"/>
      <c r="CL66" s="1227"/>
      <c r="CM66" s="1227"/>
      <c r="CN66" s="1227"/>
      <c r="CO66" s="1227"/>
      <c r="CP66" s="1227"/>
      <c r="CQ66" s="1227"/>
      <c r="CR66" s="1227"/>
      <c r="CS66" s="1227"/>
      <c r="CT66" s="1227"/>
      <c r="CU66" s="1227"/>
      <c r="CV66" s="1227"/>
      <c r="CW66" s="1227"/>
      <c r="CX66" s="1227"/>
      <c r="CY66" s="1227"/>
      <c r="CZ66" s="1227"/>
      <c r="DA66" s="1227"/>
      <c r="DB66" s="1227"/>
      <c r="DC66" s="1228"/>
    </row>
    <row r="67" spans="2:107" x14ac:dyDescent="0.15">
      <c r="B67" s="1214"/>
      <c r="AN67" s="1226"/>
      <c r="AO67" s="1227"/>
      <c r="AP67" s="1227"/>
      <c r="AQ67" s="1227"/>
      <c r="AR67" s="1227"/>
      <c r="AS67" s="1227"/>
      <c r="AT67" s="1227"/>
      <c r="AU67" s="1227"/>
      <c r="AV67" s="1227"/>
      <c r="AW67" s="1227"/>
      <c r="AX67" s="1227"/>
      <c r="AY67" s="1227"/>
      <c r="AZ67" s="1227"/>
      <c r="BA67" s="1227"/>
      <c r="BB67" s="1227"/>
      <c r="BC67" s="1227"/>
      <c r="BD67" s="1227"/>
      <c r="BE67" s="1227"/>
      <c r="BF67" s="1227"/>
      <c r="BG67" s="1227"/>
      <c r="BH67" s="1227"/>
      <c r="BI67" s="1227"/>
      <c r="BJ67" s="1227"/>
      <c r="BK67" s="1227"/>
      <c r="BL67" s="1227"/>
      <c r="BM67" s="1227"/>
      <c r="BN67" s="1227"/>
      <c r="BO67" s="1227"/>
      <c r="BP67" s="1227"/>
      <c r="BQ67" s="1227"/>
      <c r="BR67" s="1227"/>
      <c r="BS67" s="1227"/>
      <c r="BT67" s="1227"/>
      <c r="BU67" s="1227"/>
      <c r="BV67" s="1227"/>
      <c r="BW67" s="1227"/>
      <c r="BX67" s="1227"/>
      <c r="BY67" s="1227"/>
      <c r="BZ67" s="1227"/>
      <c r="CA67" s="1227"/>
      <c r="CB67" s="1227"/>
      <c r="CC67" s="1227"/>
      <c r="CD67" s="1227"/>
      <c r="CE67" s="1227"/>
      <c r="CF67" s="1227"/>
      <c r="CG67" s="1227"/>
      <c r="CH67" s="1227"/>
      <c r="CI67" s="1227"/>
      <c r="CJ67" s="1227"/>
      <c r="CK67" s="1227"/>
      <c r="CL67" s="1227"/>
      <c r="CM67" s="1227"/>
      <c r="CN67" s="1227"/>
      <c r="CO67" s="1227"/>
      <c r="CP67" s="1227"/>
      <c r="CQ67" s="1227"/>
      <c r="CR67" s="1227"/>
      <c r="CS67" s="1227"/>
      <c r="CT67" s="1227"/>
      <c r="CU67" s="1227"/>
      <c r="CV67" s="1227"/>
      <c r="CW67" s="1227"/>
      <c r="CX67" s="1227"/>
      <c r="CY67" s="1227"/>
      <c r="CZ67" s="1227"/>
      <c r="DA67" s="1227"/>
      <c r="DB67" s="1227"/>
      <c r="DC67" s="1228"/>
    </row>
    <row r="68" spans="2:107" x14ac:dyDescent="0.15">
      <c r="B68" s="1214"/>
      <c r="AN68" s="1226"/>
      <c r="AO68" s="1227"/>
      <c r="AP68" s="1227"/>
      <c r="AQ68" s="1227"/>
      <c r="AR68" s="1227"/>
      <c r="AS68" s="1227"/>
      <c r="AT68" s="1227"/>
      <c r="AU68" s="1227"/>
      <c r="AV68" s="1227"/>
      <c r="AW68" s="1227"/>
      <c r="AX68" s="1227"/>
      <c r="AY68" s="1227"/>
      <c r="AZ68" s="1227"/>
      <c r="BA68" s="1227"/>
      <c r="BB68" s="1227"/>
      <c r="BC68" s="1227"/>
      <c r="BD68" s="1227"/>
      <c r="BE68" s="1227"/>
      <c r="BF68" s="1227"/>
      <c r="BG68" s="1227"/>
      <c r="BH68" s="1227"/>
      <c r="BI68" s="1227"/>
      <c r="BJ68" s="1227"/>
      <c r="BK68" s="1227"/>
      <c r="BL68" s="1227"/>
      <c r="BM68" s="1227"/>
      <c r="BN68" s="1227"/>
      <c r="BO68" s="1227"/>
      <c r="BP68" s="1227"/>
      <c r="BQ68" s="1227"/>
      <c r="BR68" s="1227"/>
      <c r="BS68" s="1227"/>
      <c r="BT68" s="1227"/>
      <c r="BU68" s="1227"/>
      <c r="BV68" s="1227"/>
      <c r="BW68" s="1227"/>
      <c r="BX68" s="1227"/>
      <c r="BY68" s="1227"/>
      <c r="BZ68" s="1227"/>
      <c r="CA68" s="1227"/>
      <c r="CB68" s="1227"/>
      <c r="CC68" s="1227"/>
      <c r="CD68" s="1227"/>
      <c r="CE68" s="1227"/>
      <c r="CF68" s="1227"/>
      <c r="CG68" s="1227"/>
      <c r="CH68" s="1227"/>
      <c r="CI68" s="1227"/>
      <c r="CJ68" s="1227"/>
      <c r="CK68" s="1227"/>
      <c r="CL68" s="1227"/>
      <c r="CM68" s="1227"/>
      <c r="CN68" s="1227"/>
      <c r="CO68" s="1227"/>
      <c r="CP68" s="1227"/>
      <c r="CQ68" s="1227"/>
      <c r="CR68" s="1227"/>
      <c r="CS68" s="1227"/>
      <c r="CT68" s="1227"/>
      <c r="CU68" s="1227"/>
      <c r="CV68" s="1227"/>
      <c r="CW68" s="1227"/>
      <c r="CX68" s="1227"/>
      <c r="CY68" s="1227"/>
      <c r="CZ68" s="1227"/>
      <c r="DA68" s="1227"/>
      <c r="DB68" s="1227"/>
      <c r="DC68" s="1228"/>
    </row>
    <row r="69" spans="2:107" x14ac:dyDescent="0.15">
      <c r="B69" s="1214"/>
      <c r="AN69" s="1229"/>
      <c r="AO69" s="1230"/>
      <c r="AP69" s="1230"/>
      <c r="AQ69" s="1230"/>
      <c r="AR69" s="1230"/>
      <c r="AS69" s="1230"/>
      <c r="AT69" s="1230"/>
      <c r="AU69" s="1230"/>
      <c r="AV69" s="1230"/>
      <c r="AW69" s="1230"/>
      <c r="AX69" s="1230"/>
      <c r="AY69" s="1230"/>
      <c r="AZ69" s="1230"/>
      <c r="BA69" s="1230"/>
      <c r="BB69" s="1230"/>
      <c r="BC69" s="1230"/>
      <c r="BD69" s="1230"/>
      <c r="BE69" s="1230"/>
      <c r="BF69" s="1230"/>
      <c r="BG69" s="1230"/>
      <c r="BH69" s="1230"/>
      <c r="BI69" s="1230"/>
      <c r="BJ69" s="1230"/>
      <c r="BK69" s="1230"/>
      <c r="BL69" s="1230"/>
      <c r="BM69" s="1230"/>
      <c r="BN69" s="1230"/>
      <c r="BO69" s="1230"/>
      <c r="BP69" s="1230"/>
      <c r="BQ69" s="1230"/>
      <c r="BR69" s="1230"/>
      <c r="BS69" s="1230"/>
      <c r="BT69" s="1230"/>
      <c r="BU69" s="1230"/>
      <c r="BV69" s="1230"/>
      <c r="BW69" s="1230"/>
      <c r="BX69" s="1230"/>
      <c r="BY69" s="1230"/>
      <c r="BZ69" s="1230"/>
      <c r="CA69" s="1230"/>
      <c r="CB69" s="1230"/>
      <c r="CC69" s="1230"/>
      <c r="CD69" s="1230"/>
      <c r="CE69" s="1230"/>
      <c r="CF69" s="1230"/>
      <c r="CG69" s="1230"/>
      <c r="CH69" s="1230"/>
      <c r="CI69" s="1230"/>
      <c r="CJ69" s="1230"/>
      <c r="CK69" s="1230"/>
      <c r="CL69" s="1230"/>
      <c r="CM69" s="1230"/>
      <c r="CN69" s="1230"/>
      <c r="CO69" s="1230"/>
      <c r="CP69" s="1230"/>
      <c r="CQ69" s="1230"/>
      <c r="CR69" s="1230"/>
      <c r="CS69" s="1230"/>
      <c r="CT69" s="1230"/>
      <c r="CU69" s="1230"/>
      <c r="CV69" s="1230"/>
      <c r="CW69" s="1230"/>
      <c r="CX69" s="1230"/>
      <c r="CY69" s="1230"/>
      <c r="CZ69" s="1230"/>
      <c r="DA69" s="1230"/>
      <c r="DB69" s="1230"/>
      <c r="DC69" s="1231"/>
    </row>
    <row r="70" spans="2:107" x14ac:dyDescent="0.15">
      <c r="B70" s="1214"/>
      <c r="H70" s="1256"/>
      <c r="I70" s="1256"/>
      <c r="J70" s="1257"/>
      <c r="K70" s="1257"/>
      <c r="L70" s="1258"/>
      <c r="M70" s="1257"/>
      <c r="N70" s="1258"/>
      <c r="AN70" s="1232"/>
      <c r="AO70" s="1232"/>
      <c r="AP70" s="1232"/>
      <c r="AZ70" s="1232"/>
      <c r="BA70" s="1232"/>
      <c r="BB70" s="1232"/>
      <c r="BL70" s="1232"/>
      <c r="BM70" s="1232"/>
      <c r="BN70" s="1232"/>
      <c r="BX70" s="1232"/>
      <c r="BY70" s="1232"/>
      <c r="BZ70" s="1232"/>
      <c r="CJ70" s="1232"/>
      <c r="CK70" s="1232"/>
      <c r="CL70" s="1232"/>
      <c r="CV70" s="1232"/>
      <c r="CW70" s="1232"/>
      <c r="CX70" s="1232"/>
    </row>
    <row r="71" spans="2:107" x14ac:dyDescent="0.15">
      <c r="B71" s="1214"/>
      <c r="G71" s="1259"/>
      <c r="I71" s="1260"/>
      <c r="J71" s="1257"/>
      <c r="K71" s="1257"/>
      <c r="L71" s="1258"/>
      <c r="M71" s="1257"/>
      <c r="N71" s="1258"/>
      <c r="AM71" s="1259"/>
      <c r="AN71" s="1208" t="s">
        <v>611</v>
      </c>
    </row>
    <row r="72" spans="2:107" x14ac:dyDescent="0.15">
      <c r="B72" s="1214"/>
      <c r="G72" s="1233"/>
      <c r="H72" s="1233"/>
      <c r="I72" s="1233"/>
      <c r="J72" s="1233"/>
      <c r="K72" s="1234"/>
      <c r="L72" s="1234"/>
      <c r="M72" s="1235"/>
      <c r="N72" s="1235"/>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39" t="s">
        <v>566</v>
      </c>
      <c r="BQ72" s="1239"/>
      <c r="BR72" s="1239"/>
      <c r="BS72" s="1239"/>
      <c r="BT72" s="1239"/>
      <c r="BU72" s="1239"/>
      <c r="BV72" s="1239"/>
      <c r="BW72" s="1239"/>
      <c r="BX72" s="1239" t="s">
        <v>567</v>
      </c>
      <c r="BY72" s="1239"/>
      <c r="BZ72" s="1239"/>
      <c r="CA72" s="1239"/>
      <c r="CB72" s="1239"/>
      <c r="CC72" s="1239"/>
      <c r="CD72" s="1239"/>
      <c r="CE72" s="1239"/>
      <c r="CF72" s="1239" t="s">
        <v>568</v>
      </c>
      <c r="CG72" s="1239"/>
      <c r="CH72" s="1239"/>
      <c r="CI72" s="1239"/>
      <c r="CJ72" s="1239"/>
      <c r="CK72" s="1239"/>
      <c r="CL72" s="1239"/>
      <c r="CM72" s="1239"/>
      <c r="CN72" s="1239" t="s">
        <v>569</v>
      </c>
      <c r="CO72" s="1239"/>
      <c r="CP72" s="1239"/>
      <c r="CQ72" s="1239"/>
      <c r="CR72" s="1239"/>
      <c r="CS72" s="1239"/>
      <c r="CT72" s="1239"/>
      <c r="CU72" s="1239"/>
      <c r="CV72" s="1239" t="s">
        <v>570</v>
      </c>
      <c r="CW72" s="1239"/>
      <c r="CX72" s="1239"/>
      <c r="CY72" s="1239"/>
      <c r="CZ72" s="1239"/>
      <c r="DA72" s="1239"/>
      <c r="DB72" s="1239"/>
      <c r="DC72" s="1239"/>
    </row>
    <row r="73" spans="2:107" x14ac:dyDescent="0.15">
      <c r="B73" s="1214"/>
      <c r="G73" s="1240"/>
      <c r="H73" s="1240"/>
      <c r="I73" s="1240"/>
      <c r="J73" s="1240"/>
      <c r="K73" s="1261"/>
      <c r="L73" s="1261"/>
      <c r="M73" s="1261"/>
      <c r="N73" s="1261"/>
      <c r="AM73" s="1232"/>
      <c r="AN73" s="1243" t="s">
        <v>612</v>
      </c>
      <c r="AO73" s="1243"/>
      <c r="AP73" s="1243"/>
      <c r="AQ73" s="1243"/>
      <c r="AR73" s="1243"/>
      <c r="AS73" s="1243"/>
      <c r="AT73" s="1243"/>
      <c r="AU73" s="1243"/>
      <c r="AV73" s="1243"/>
      <c r="AW73" s="1243"/>
      <c r="AX73" s="1243"/>
      <c r="AY73" s="1243"/>
      <c r="AZ73" s="1243"/>
      <c r="BA73" s="1243"/>
      <c r="BB73" s="1243" t="s">
        <v>613</v>
      </c>
      <c r="BC73" s="1243"/>
      <c r="BD73" s="1243"/>
      <c r="BE73" s="1243"/>
      <c r="BF73" s="1243"/>
      <c r="BG73" s="1243"/>
      <c r="BH73" s="1243"/>
      <c r="BI73" s="1243"/>
      <c r="BJ73" s="1243"/>
      <c r="BK73" s="1243"/>
      <c r="BL73" s="1243"/>
      <c r="BM73" s="1243"/>
      <c r="BN73" s="1243"/>
      <c r="BO73" s="1243"/>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1214"/>
      <c r="G74" s="1240"/>
      <c r="H74" s="1240"/>
      <c r="I74" s="1240"/>
      <c r="J74" s="1240"/>
      <c r="K74" s="1261"/>
      <c r="L74" s="1261"/>
      <c r="M74" s="1261"/>
      <c r="N74" s="1261"/>
      <c r="AM74" s="1232"/>
      <c r="AN74" s="1243"/>
      <c r="AO74" s="1243"/>
      <c r="AP74" s="1243"/>
      <c r="AQ74" s="1243"/>
      <c r="AR74" s="1243"/>
      <c r="AS74" s="1243"/>
      <c r="AT74" s="1243"/>
      <c r="AU74" s="1243"/>
      <c r="AV74" s="1243"/>
      <c r="AW74" s="1243"/>
      <c r="AX74" s="1243"/>
      <c r="AY74" s="1243"/>
      <c r="AZ74" s="1243"/>
      <c r="BA74" s="1243"/>
      <c r="BB74" s="1243"/>
      <c r="BC74" s="1243"/>
      <c r="BD74" s="1243"/>
      <c r="BE74" s="1243"/>
      <c r="BF74" s="1243"/>
      <c r="BG74" s="1243"/>
      <c r="BH74" s="1243"/>
      <c r="BI74" s="1243"/>
      <c r="BJ74" s="1243"/>
      <c r="BK74" s="1243"/>
      <c r="BL74" s="1243"/>
      <c r="BM74" s="1243"/>
      <c r="BN74" s="1243"/>
      <c r="BO74" s="1243"/>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1214"/>
      <c r="G75" s="1240"/>
      <c r="H75" s="1240"/>
      <c r="I75" s="1233"/>
      <c r="J75" s="1233"/>
      <c r="K75" s="1242"/>
      <c r="L75" s="1242"/>
      <c r="M75" s="1242"/>
      <c r="N75" s="1242"/>
      <c r="AM75" s="1232"/>
      <c r="AN75" s="1243"/>
      <c r="AO75" s="1243"/>
      <c r="AP75" s="1243"/>
      <c r="AQ75" s="1243"/>
      <c r="AR75" s="1243"/>
      <c r="AS75" s="1243"/>
      <c r="AT75" s="1243"/>
      <c r="AU75" s="1243"/>
      <c r="AV75" s="1243"/>
      <c r="AW75" s="1243"/>
      <c r="AX75" s="1243"/>
      <c r="AY75" s="1243"/>
      <c r="AZ75" s="1243"/>
      <c r="BA75" s="1243"/>
      <c r="BB75" s="1243" t="s">
        <v>618</v>
      </c>
      <c r="BC75" s="1243"/>
      <c r="BD75" s="1243"/>
      <c r="BE75" s="1243"/>
      <c r="BF75" s="1243"/>
      <c r="BG75" s="1243"/>
      <c r="BH75" s="1243"/>
      <c r="BI75" s="1243"/>
      <c r="BJ75" s="1243"/>
      <c r="BK75" s="1243"/>
      <c r="BL75" s="1243"/>
      <c r="BM75" s="1243"/>
      <c r="BN75" s="1243"/>
      <c r="BO75" s="1243"/>
      <c r="BP75" s="1244">
        <v>3.4</v>
      </c>
      <c r="BQ75" s="1244"/>
      <c r="BR75" s="1244"/>
      <c r="BS75" s="1244"/>
      <c r="BT75" s="1244"/>
      <c r="BU75" s="1244"/>
      <c r="BV75" s="1244"/>
      <c r="BW75" s="1244"/>
      <c r="BX75" s="1244">
        <v>3.1</v>
      </c>
      <c r="BY75" s="1244"/>
      <c r="BZ75" s="1244"/>
      <c r="CA75" s="1244"/>
      <c r="CB75" s="1244"/>
      <c r="CC75" s="1244"/>
      <c r="CD75" s="1244"/>
      <c r="CE75" s="1244"/>
      <c r="CF75" s="1244">
        <v>2.9</v>
      </c>
      <c r="CG75" s="1244"/>
      <c r="CH75" s="1244"/>
      <c r="CI75" s="1244"/>
      <c r="CJ75" s="1244"/>
      <c r="CK75" s="1244"/>
      <c r="CL75" s="1244"/>
      <c r="CM75" s="1244"/>
      <c r="CN75" s="1244">
        <v>2.2999999999999998</v>
      </c>
      <c r="CO75" s="1244"/>
      <c r="CP75" s="1244"/>
      <c r="CQ75" s="1244"/>
      <c r="CR75" s="1244"/>
      <c r="CS75" s="1244"/>
      <c r="CT75" s="1244"/>
      <c r="CU75" s="1244"/>
      <c r="CV75" s="1244">
        <v>1.9</v>
      </c>
      <c r="CW75" s="1244"/>
      <c r="CX75" s="1244"/>
      <c r="CY75" s="1244"/>
      <c r="CZ75" s="1244"/>
      <c r="DA75" s="1244"/>
      <c r="DB75" s="1244"/>
      <c r="DC75" s="1244"/>
    </row>
    <row r="76" spans="2:107" x14ac:dyDescent="0.15">
      <c r="B76" s="1214"/>
      <c r="G76" s="1240"/>
      <c r="H76" s="1240"/>
      <c r="I76" s="1233"/>
      <c r="J76" s="1233"/>
      <c r="K76" s="1242"/>
      <c r="L76" s="1242"/>
      <c r="M76" s="1242"/>
      <c r="N76" s="1242"/>
      <c r="AM76" s="1232"/>
      <c r="AN76" s="1243"/>
      <c r="AO76" s="1243"/>
      <c r="AP76" s="1243"/>
      <c r="AQ76" s="1243"/>
      <c r="AR76" s="1243"/>
      <c r="AS76" s="1243"/>
      <c r="AT76" s="1243"/>
      <c r="AU76" s="1243"/>
      <c r="AV76" s="1243"/>
      <c r="AW76" s="1243"/>
      <c r="AX76" s="1243"/>
      <c r="AY76" s="1243"/>
      <c r="AZ76" s="1243"/>
      <c r="BA76" s="1243"/>
      <c r="BB76" s="1243"/>
      <c r="BC76" s="1243"/>
      <c r="BD76" s="1243"/>
      <c r="BE76" s="1243"/>
      <c r="BF76" s="1243"/>
      <c r="BG76" s="1243"/>
      <c r="BH76" s="1243"/>
      <c r="BI76" s="1243"/>
      <c r="BJ76" s="1243"/>
      <c r="BK76" s="1243"/>
      <c r="BL76" s="1243"/>
      <c r="BM76" s="1243"/>
      <c r="BN76" s="1243"/>
      <c r="BO76" s="1243"/>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1214"/>
      <c r="G77" s="1233"/>
      <c r="H77" s="1233"/>
      <c r="I77" s="1233"/>
      <c r="J77" s="1233"/>
      <c r="K77" s="1261"/>
      <c r="L77" s="1261"/>
      <c r="M77" s="1261"/>
      <c r="N77" s="1261"/>
      <c r="AN77" s="1239" t="s">
        <v>615</v>
      </c>
      <c r="AO77" s="1239"/>
      <c r="AP77" s="1239"/>
      <c r="AQ77" s="1239"/>
      <c r="AR77" s="1239"/>
      <c r="AS77" s="1239"/>
      <c r="AT77" s="1239"/>
      <c r="AU77" s="1239"/>
      <c r="AV77" s="1239"/>
      <c r="AW77" s="1239"/>
      <c r="AX77" s="1239"/>
      <c r="AY77" s="1239"/>
      <c r="AZ77" s="1239"/>
      <c r="BA77" s="1239"/>
      <c r="BB77" s="1243" t="s">
        <v>613</v>
      </c>
      <c r="BC77" s="1243"/>
      <c r="BD77" s="1243"/>
      <c r="BE77" s="1243"/>
      <c r="BF77" s="1243"/>
      <c r="BG77" s="1243"/>
      <c r="BH77" s="1243"/>
      <c r="BI77" s="1243"/>
      <c r="BJ77" s="1243"/>
      <c r="BK77" s="1243"/>
      <c r="BL77" s="1243"/>
      <c r="BM77" s="1243"/>
      <c r="BN77" s="1243"/>
      <c r="BO77" s="1243"/>
      <c r="BP77" s="1244">
        <v>31.3</v>
      </c>
      <c r="BQ77" s="1244"/>
      <c r="BR77" s="1244"/>
      <c r="BS77" s="1244"/>
      <c r="BT77" s="1244"/>
      <c r="BU77" s="1244"/>
      <c r="BV77" s="1244"/>
      <c r="BW77" s="1244"/>
      <c r="BX77" s="1244">
        <v>25.3</v>
      </c>
      <c r="BY77" s="1244"/>
      <c r="BZ77" s="1244"/>
      <c r="CA77" s="1244"/>
      <c r="CB77" s="1244"/>
      <c r="CC77" s="1244"/>
      <c r="CD77" s="1244"/>
      <c r="CE77" s="1244"/>
      <c r="CF77" s="1244">
        <v>25.5</v>
      </c>
      <c r="CG77" s="1244"/>
      <c r="CH77" s="1244"/>
      <c r="CI77" s="1244"/>
      <c r="CJ77" s="1244"/>
      <c r="CK77" s="1244"/>
      <c r="CL77" s="1244"/>
      <c r="CM77" s="1244"/>
      <c r="CN77" s="1244">
        <v>25.1</v>
      </c>
      <c r="CO77" s="1244"/>
      <c r="CP77" s="1244"/>
      <c r="CQ77" s="1244"/>
      <c r="CR77" s="1244"/>
      <c r="CS77" s="1244"/>
      <c r="CT77" s="1244"/>
      <c r="CU77" s="1244"/>
      <c r="CV77" s="1244">
        <v>18</v>
      </c>
      <c r="CW77" s="1244"/>
      <c r="CX77" s="1244"/>
      <c r="CY77" s="1244"/>
      <c r="CZ77" s="1244"/>
      <c r="DA77" s="1244"/>
      <c r="DB77" s="1244"/>
      <c r="DC77" s="1244"/>
    </row>
    <row r="78" spans="2:107" x14ac:dyDescent="0.15">
      <c r="B78" s="1214"/>
      <c r="G78" s="1233"/>
      <c r="H78" s="1233"/>
      <c r="I78" s="1233"/>
      <c r="J78" s="1233"/>
      <c r="K78" s="1261"/>
      <c r="L78" s="1261"/>
      <c r="M78" s="1261"/>
      <c r="N78" s="1261"/>
      <c r="AN78" s="1239"/>
      <c r="AO78" s="1239"/>
      <c r="AP78" s="1239"/>
      <c r="AQ78" s="1239"/>
      <c r="AR78" s="1239"/>
      <c r="AS78" s="1239"/>
      <c r="AT78" s="1239"/>
      <c r="AU78" s="1239"/>
      <c r="AV78" s="1239"/>
      <c r="AW78" s="1239"/>
      <c r="AX78" s="1239"/>
      <c r="AY78" s="1239"/>
      <c r="AZ78" s="1239"/>
      <c r="BA78" s="1239"/>
      <c r="BB78" s="1243"/>
      <c r="BC78" s="1243"/>
      <c r="BD78" s="1243"/>
      <c r="BE78" s="1243"/>
      <c r="BF78" s="1243"/>
      <c r="BG78" s="1243"/>
      <c r="BH78" s="1243"/>
      <c r="BI78" s="1243"/>
      <c r="BJ78" s="1243"/>
      <c r="BK78" s="1243"/>
      <c r="BL78" s="1243"/>
      <c r="BM78" s="1243"/>
      <c r="BN78" s="1243"/>
      <c r="BO78" s="1243"/>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1214"/>
      <c r="G79" s="1233"/>
      <c r="H79" s="1233"/>
      <c r="I79" s="1246"/>
      <c r="J79" s="1246"/>
      <c r="K79" s="1262"/>
      <c r="L79" s="1262"/>
      <c r="M79" s="1262"/>
      <c r="N79" s="1262"/>
      <c r="AN79" s="1239"/>
      <c r="AO79" s="1239"/>
      <c r="AP79" s="1239"/>
      <c r="AQ79" s="1239"/>
      <c r="AR79" s="1239"/>
      <c r="AS79" s="1239"/>
      <c r="AT79" s="1239"/>
      <c r="AU79" s="1239"/>
      <c r="AV79" s="1239"/>
      <c r="AW79" s="1239"/>
      <c r="AX79" s="1239"/>
      <c r="AY79" s="1239"/>
      <c r="AZ79" s="1239"/>
      <c r="BA79" s="1239"/>
      <c r="BB79" s="1243" t="s">
        <v>618</v>
      </c>
      <c r="BC79" s="1243"/>
      <c r="BD79" s="1243"/>
      <c r="BE79" s="1243"/>
      <c r="BF79" s="1243"/>
      <c r="BG79" s="1243"/>
      <c r="BH79" s="1243"/>
      <c r="BI79" s="1243"/>
      <c r="BJ79" s="1243"/>
      <c r="BK79" s="1243"/>
      <c r="BL79" s="1243"/>
      <c r="BM79" s="1243"/>
      <c r="BN79" s="1243"/>
      <c r="BO79" s="1243"/>
      <c r="BP79" s="1244">
        <v>7.2</v>
      </c>
      <c r="BQ79" s="1244"/>
      <c r="BR79" s="1244"/>
      <c r="BS79" s="1244"/>
      <c r="BT79" s="1244"/>
      <c r="BU79" s="1244"/>
      <c r="BV79" s="1244"/>
      <c r="BW79" s="1244"/>
      <c r="BX79" s="1244">
        <v>6.9</v>
      </c>
      <c r="BY79" s="1244"/>
      <c r="BZ79" s="1244"/>
      <c r="CA79" s="1244"/>
      <c r="CB79" s="1244"/>
      <c r="CC79" s="1244"/>
      <c r="CD79" s="1244"/>
      <c r="CE79" s="1244"/>
      <c r="CF79" s="1244">
        <v>6.6</v>
      </c>
      <c r="CG79" s="1244"/>
      <c r="CH79" s="1244"/>
      <c r="CI79" s="1244"/>
      <c r="CJ79" s="1244"/>
      <c r="CK79" s="1244"/>
      <c r="CL79" s="1244"/>
      <c r="CM79" s="1244"/>
      <c r="CN79" s="1244">
        <v>6.4</v>
      </c>
      <c r="CO79" s="1244"/>
      <c r="CP79" s="1244"/>
      <c r="CQ79" s="1244"/>
      <c r="CR79" s="1244"/>
      <c r="CS79" s="1244"/>
      <c r="CT79" s="1244"/>
      <c r="CU79" s="1244"/>
      <c r="CV79" s="1244">
        <v>6.6</v>
      </c>
      <c r="CW79" s="1244"/>
      <c r="CX79" s="1244"/>
      <c r="CY79" s="1244"/>
      <c r="CZ79" s="1244"/>
      <c r="DA79" s="1244"/>
      <c r="DB79" s="1244"/>
      <c r="DC79" s="1244"/>
    </row>
    <row r="80" spans="2:107" x14ac:dyDescent="0.15">
      <c r="B80" s="1214"/>
      <c r="G80" s="1233"/>
      <c r="H80" s="1233"/>
      <c r="I80" s="1246"/>
      <c r="J80" s="1246"/>
      <c r="K80" s="1262"/>
      <c r="L80" s="1262"/>
      <c r="M80" s="1262"/>
      <c r="N80" s="1262"/>
      <c r="AN80" s="1239"/>
      <c r="AO80" s="1239"/>
      <c r="AP80" s="1239"/>
      <c r="AQ80" s="1239"/>
      <c r="AR80" s="1239"/>
      <c r="AS80" s="1239"/>
      <c r="AT80" s="1239"/>
      <c r="AU80" s="1239"/>
      <c r="AV80" s="1239"/>
      <c r="AW80" s="1239"/>
      <c r="AX80" s="1239"/>
      <c r="AY80" s="1239"/>
      <c r="AZ80" s="1239"/>
      <c r="BA80" s="1239"/>
      <c r="BB80" s="1243"/>
      <c r="BC80" s="1243"/>
      <c r="BD80" s="1243"/>
      <c r="BE80" s="1243"/>
      <c r="BF80" s="1243"/>
      <c r="BG80" s="1243"/>
      <c r="BH80" s="1243"/>
      <c r="BI80" s="1243"/>
      <c r="BJ80" s="1243"/>
      <c r="BK80" s="1243"/>
      <c r="BL80" s="1243"/>
      <c r="BM80" s="1243"/>
      <c r="BN80" s="1243"/>
      <c r="BO80" s="1243"/>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1214"/>
    </row>
    <row r="82" spans="2:109" ht="17.25" x14ac:dyDescent="0.15">
      <c r="B82" s="1214"/>
      <c r="K82" s="1263"/>
      <c r="L82" s="1263"/>
      <c r="M82" s="1263"/>
      <c r="N82" s="1263"/>
      <c r="AQ82" s="1263"/>
      <c r="AR82" s="1263"/>
      <c r="AS82" s="1263"/>
      <c r="AT82" s="1263"/>
      <c r="BC82" s="1263"/>
      <c r="BD82" s="1263"/>
      <c r="BE82" s="1263"/>
      <c r="BF82" s="1263"/>
      <c r="BO82" s="1263"/>
      <c r="BP82" s="1263"/>
      <c r="BQ82" s="1263"/>
      <c r="BR82" s="1263"/>
      <c r="CA82" s="1263"/>
      <c r="CB82" s="1263"/>
      <c r="CC82" s="1263"/>
      <c r="CD82" s="1263"/>
      <c r="CM82" s="1263"/>
      <c r="CN82" s="1263"/>
      <c r="CO82" s="1263"/>
      <c r="CP82" s="1263"/>
      <c r="CY82" s="1263"/>
      <c r="CZ82" s="1263"/>
      <c r="DA82" s="1263"/>
      <c r="DB82" s="1263"/>
      <c r="DC82" s="1263"/>
    </row>
    <row r="83" spans="2:109" x14ac:dyDescent="0.15">
      <c r="B83" s="1216"/>
      <c r="C83" s="1217"/>
      <c r="D83" s="1217"/>
      <c r="E83" s="1217"/>
      <c r="F83" s="1217"/>
      <c r="G83" s="1217"/>
      <c r="H83" s="1217"/>
      <c r="I83" s="1217"/>
      <c r="J83" s="1217"/>
      <c r="K83" s="1217"/>
      <c r="L83" s="1217"/>
      <c r="M83" s="1217"/>
      <c r="N83" s="1217"/>
      <c r="O83" s="1217"/>
      <c r="P83" s="1217"/>
      <c r="Q83" s="1217"/>
      <c r="R83" s="1217"/>
      <c r="S83" s="1217"/>
      <c r="T83" s="1217"/>
      <c r="U83" s="1217"/>
      <c r="V83" s="1217"/>
      <c r="W83" s="1217"/>
      <c r="X83" s="1217"/>
      <c r="Y83" s="1217"/>
      <c r="Z83" s="1217"/>
      <c r="AA83" s="1217"/>
      <c r="AB83" s="1217"/>
      <c r="AC83" s="1217"/>
      <c r="AD83" s="1217"/>
      <c r="AE83" s="1217"/>
      <c r="AF83" s="1217"/>
      <c r="AG83" s="1217"/>
      <c r="AH83" s="1217"/>
      <c r="AI83" s="1217"/>
      <c r="AJ83" s="1217"/>
      <c r="AK83" s="1217"/>
      <c r="AL83" s="1217"/>
      <c r="AM83" s="1217"/>
      <c r="AN83" s="1217"/>
      <c r="AO83" s="1217"/>
      <c r="AP83" s="1217"/>
      <c r="AQ83" s="1217"/>
      <c r="AR83" s="1217"/>
      <c r="AS83" s="1217"/>
      <c r="AT83" s="1217"/>
      <c r="AU83" s="1217"/>
      <c r="AV83" s="1217"/>
      <c r="AW83" s="1217"/>
      <c r="AX83" s="1217"/>
      <c r="AY83" s="1217"/>
      <c r="AZ83" s="1217"/>
      <c r="BA83" s="1217"/>
      <c r="BB83" s="1217"/>
      <c r="BC83" s="1217"/>
      <c r="BD83" s="1217"/>
      <c r="BE83" s="1217"/>
      <c r="BF83" s="1217"/>
      <c r="BG83" s="1217"/>
      <c r="BH83" s="1217"/>
      <c r="BI83" s="1217"/>
      <c r="BJ83" s="1217"/>
      <c r="BK83" s="1217"/>
      <c r="BL83" s="1217"/>
      <c r="BM83" s="1217"/>
      <c r="BN83" s="1217"/>
      <c r="BO83" s="1217"/>
      <c r="BP83" s="1217"/>
      <c r="BQ83" s="1217"/>
      <c r="BR83" s="1217"/>
      <c r="BS83" s="1217"/>
      <c r="BT83" s="1217"/>
      <c r="BU83" s="1217"/>
      <c r="BV83" s="1217"/>
      <c r="BW83" s="1217"/>
      <c r="BX83" s="1217"/>
      <c r="BY83" s="1217"/>
      <c r="BZ83" s="1217"/>
      <c r="CA83" s="1217"/>
      <c r="CB83" s="1217"/>
      <c r="CC83" s="1217"/>
      <c r="CD83" s="1217"/>
      <c r="CE83" s="1217"/>
      <c r="CF83" s="1217"/>
      <c r="CG83" s="1217"/>
      <c r="CH83" s="1217"/>
      <c r="CI83" s="1217"/>
      <c r="CJ83" s="1217"/>
      <c r="CK83" s="1217"/>
      <c r="CL83" s="1217"/>
      <c r="CM83" s="1217"/>
      <c r="CN83" s="1217"/>
      <c r="CO83" s="1217"/>
      <c r="CP83" s="1217"/>
      <c r="CQ83" s="1217"/>
      <c r="CR83" s="1217"/>
      <c r="CS83" s="1217"/>
      <c r="CT83" s="1217"/>
      <c r="CU83" s="1217"/>
      <c r="CV83" s="1217"/>
      <c r="CW83" s="1217"/>
      <c r="CX83" s="1217"/>
      <c r="CY83" s="1217"/>
      <c r="CZ83" s="1217"/>
      <c r="DA83" s="1217"/>
      <c r="DB83" s="1217"/>
      <c r="DC83" s="1217"/>
      <c r="DD83" s="1218"/>
    </row>
    <row r="84" spans="2:109" x14ac:dyDescent="0.15">
      <c r="DD84" s="1208"/>
      <c r="DE84" s="1208"/>
    </row>
    <row r="85" spans="2:109" x14ac:dyDescent="0.15">
      <c r="DD85" s="1208"/>
      <c r="DE85" s="1208"/>
    </row>
  </sheetData>
  <sheetProtection algorithmName="SHA-512" hashValue="/CvEnQf5IxJ4pTrcmdRv3l7cf/VNzdbjiB/9R/tzBajajAFQH0LSioB6dOB7r4r2Zb+m2UCNQY7dZVp1E3JKUQ==" saltValue="ef1HUVieGiOoI+RkG5Tr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CV55" sqref="CV55:DC5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XlSv7CzGwVo/bnZoOkgTIdk0CSM51Ov3R7SKQTbVErbyvEniu80u/A+ngU9E4nKIT6no6VZTt6wb/uW/QqFIhg==" saltValue="UFh0YOibwlMTekEXC7aO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83" zoomScaleNormal="100" zoomScaleSheetLayoutView="55" workbookViewId="0">
      <selection activeCell="CV55" sqref="CV55:DC5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4sIIjnJcuaLQ5BEHnYR+XkI7eoFrZzvtfOPMIkmix/dZisZrUSzKsIrEhEEDL0sUWPY3eeLGPrvRZGV8nMCaVw==" saltValue="pfoYkvyHMVK42Vqurunz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35059</v>
      </c>
      <c r="E3" s="153"/>
      <c r="F3" s="154">
        <v>54110</v>
      </c>
      <c r="G3" s="155"/>
      <c r="H3" s="156"/>
    </row>
    <row r="4" spans="1:8" x14ac:dyDescent="0.15">
      <c r="A4" s="157"/>
      <c r="B4" s="158"/>
      <c r="C4" s="159"/>
      <c r="D4" s="160">
        <v>19493</v>
      </c>
      <c r="E4" s="161"/>
      <c r="F4" s="162">
        <v>30620</v>
      </c>
      <c r="G4" s="163"/>
      <c r="H4" s="164"/>
    </row>
    <row r="5" spans="1:8" x14ac:dyDescent="0.15">
      <c r="A5" s="145" t="s">
        <v>558</v>
      </c>
      <c r="B5" s="150"/>
      <c r="C5" s="151"/>
      <c r="D5" s="152">
        <v>34428</v>
      </c>
      <c r="E5" s="153"/>
      <c r="F5" s="154">
        <v>54684</v>
      </c>
      <c r="G5" s="155"/>
      <c r="H5" s="156"/>
    </row>
    <row r="6" spans="1:8" x14ac:dyDescent="0.15">
      <c r="A6" s="157"/>
      <c r="B6" s="158"/>
      <c r="C6" s="159"/>
      <c r="D6" s="160">
        <v>20993</v>
      </c>
      <c r="E6" s="161"/>
      <c r="F6" s="162">
        <v>32829</v>
      </c>
      <c r="G6" s="163"/>
      <c r="H6" s="164"/>
    </row>
    <row r="7" spans="1:8" x14ac:dyDescent="0.15">
      <c r="A7" s="145" t="s">
        <v>559</v>
      </c>
      <c r="B7" s="150"/>
      <c r="C7" s="151"/>
      <c r="D7" s="152">
        <v>41926</v>
      </c>
      <c r="E7" s="153"/>
      <c r="F7" s="154">
        <v>62383</v>
      </c>
      <c r="G7" s="155"/>
      <c r="H7" s="156"/>
    </row>
    <row r="8" spans="1:8" x14ac:dyDescent="0.15">
      <c r="A8" s="157"/>
      <c r="B8" s="158"/>
      <c r="C8" s="159"/>
      <c r="D8" s="160">
        <v>19574</v>
      </c>
      <c r="E8" s="161"/>
      <c r="F8" s="162">
        <v>35325</v>
      </c>
      <c r="G8" s="163"/>
      <c r="H8" s="164"/>
    </row>
    <row r="9" spans="1:8" x14ac:dyDescent="0.15">
      <c r="A9" s="145" t="s">
        <v>560</v>
      </c>
      <c r="B9" s="150"/>
      <c r="C9" s="151"/>
      <c r="D9" s="152">
        <v>62785</v>
      </c>
      <c r="E9" s="153"/>
      <c r="F9" s="154">
        <v>63812</v>
      </c>
      <c r="G9" s="155"/>
      <c r="H9" s="156"/>
    </row>
    <row r="10" spans="1:8" x14ac:dyDescent="0.15">
      <c r="A10" s="157"/>
      <c r="B10" s="158"/>
      <c r="C10" s="159"/>
      <c r="D10" s="160">
        <v>39485</v>
      </c>
      <c r="E10" s="161"/>
      <c r="F10" s="162">
        <v>33848</v>
      </c>
      <c r="G10" s="163"/>
      <c r="H10" s="164"/>
    </row>
    <row r="11" spans="1:8" x14ac:dyDescent="0.15">
      <c r="A11" s="145" t="s">
        <v>561</v>
      </c>
      <c r="B11" s="150"/>
      <c r="C11" s="151"/>
      <c r="D11" s="152">
        <v>68905</v>
      </c>
      <c r="E11" s="153"/>
      <c r="F11" s="154">
        <v>54225</v>
      </c>
      <c r="G11" s="155"/>
      <c r="H11" s="156"/>
    </row>
    <row r="12" spans="1:8" x14ac:dyDescent="0.15">
      <c r="A12" s="157"/>
      <c r="B12" s="158"/>
      <c r="C12" s="165"/>
      <c r="D12" s="160">
        <v>48476</v>
      </c>
      <c r="E12" s="161"/>
      <c r="F12" s="162">
        <v>27337</v>
      </c>
      <c r="G12" s="163"/>
      <c r="H12" s="164"/>
    </row>
    <row r="13" spans="1:8" x14ac:dyDescent="0.15">
      <c r="A13" s="145"/>
      <c r="B13" s="150"/>
      <c r="C13" s="166"/>
      <c r="D13" s="167">
        <v>48621</v>
      </c>
      <c r="E13" s="168"/>
      <c r="F13" s="169">
        <v>57843</v>
      </c>
      <c r="G13" s="170"/>
      <c r="H13" s="156"/>
    </row>
    <row r="14" spans="1:8" x14ac:dyDescent="0.15">
      <c r="A14" s="157"/>
      <c r="B14" s="158"/>
      <c r="C14" s="159"/>
      <c r="D14" s="160">
        <v>29604</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v>
      </c>
      <c r="C19" s="171">
        <f>ROUND(VALUE(SUBSTITUTE(実質収支比率等に係る経年分析!G$48,"▲","-")),2)</f>
        <v>4.42</v>
      </c>
      <c r="D19" s="171">
        <f>ROUND(VALUE(SUBSTITUTE(実質収支比率等に係る経年分析!H$48,"▲","-")),2)</f>
        <v>4.6399999999999997</v>
      </c>
      <c r="E19" s="171">
        <f>ROUND(VALUE(SUBSTITUTE(実質収支比率等に係る経年分析!I$48,"▲","-")),2)</f>
        <v>7.17</v>
      </c>
      <c r="F19" s="171">
        <f>ROUND(VALUE(SUBSTITUTE(実質収支比率等に係る経年分析!J$48,"▲","-")),2)</f>
        <v>6.81</v>
      </c>
    </row>
    <row r="20" spans="1:11" x14ac:dyDescent="0.15">
      <c r="A20" s="171" t="s">
        <v>55</v>
      </c>
      <c r="B20" s="171">
        <f>ROUND(VALUE(SUBSTITUTE(実質収支比率等に係る経年分析!F$47,"▲","-")),2)</f>
        <v>16.68</v>
      </c>
      <c r="C20" s="171">
        <f>ROUND(VALUE(SUBSTITUTE(実質収支比率等に係る経年分析!G$47,"▲","-")),2)</f>
        <v>17.97</v>
      </c>
      <c r="D20" s="171">
        <f>ROUND(VALUE(SUBSTITUTE(実質収支比率等に係る経年分析!H$47,"▲","-")),2)</f>
        <v>15.52</v>
      </c>
      <c r="E20" s="171">
        <f>ROUND(VALUE(SUBSTITUTE(実質収支比率等に係る経年分析!I$47,"▲","-")),2)</f>
        <v>13.95</v>
      </c>
      <c r="F20" s="171">
        <f>ROUND(VALUE(SUBSTITUTE(実質収支比率等に係る経年分析!J$47,"▲","-")),2)</f>
        <v>15.12</v>
      </c>
    </row>
    <row r="21" spans="1:11" x14ac:dyDescent="0.15">
      <c r="A21" s="171" t="s">
        <v>56</v>
      </c>
      <c r="B21" s="171">
        <f>IF(ISNUMBER(VALUE(SUBSTITUTE(実質収支比率等に係る経年分析!F$49,"▲","-"))),ROUND(VALUE(SUBSTITUTE(実質収支比率等に係る経年分析!F$49,"▲","-")),2),NA())</f>
        <v>0.78</v>
      </c>
      <c r="C21" s="171">
        <f>IF(ISNUMBER(VALUE(SUBSTITUTE(実質収支比率等に係る経年分析!G$49,"▲","-"))),ROUND(VALUE(SUBSTITUTE(実質収支比率等に係る経年分析!G$49,"▲","-")),2),NA())</f>
        <v>2.52</v>
      </c>
      <c r="D21" s="171">
        <f>IF(ISNUMBER(VALUE(SUBSTITUTE(実質収支比率等に係る経年分析!H$49,"▲","-"))),ROUND(VALUE(SUBSTITUTE(実質収支比率等に係る経年分析!H$49,"▲","-")),2),NA())</f>
        <v>-2.2599999999999998</v>
      </c>
      <c r="E21" s="171">
        <f>IF(ISNUMBER(VALUE(SUBSTITUTE(実質収支比率等に係る経年分析!I$49,"▲","-"))),ROUND(VALUE(SUBSTITUTE(実質収支比率等に係る経年分析!I$49,"▲","-")),2),NA())</f>
        <v>1.34</v>
      </c>
      <c r="F21" s="171">
        <f>IF(ISNUMBER(VALUE(SUBSTITUTE(実質収支比率等に係る経年分析!J$49,"▲","-"))),ROUND(VALUE(SUBSTITUTE(実質収支比率等に係る経年分析!J$49,"▲","-")),2),NA())</f>
        <v>1.58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0.28999999999999998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0.28999999999999998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3.81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公設地方卸売市場事業費特別会計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0.78</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4166</v>
      </c>
      <c r="E42" s="173"/>
      <c r="F42" s="173"/>
      <c r="G42" s="173">
        <f>'実質公債費比率（分子）の構造'!L$52</f>
        <v>4191</v>
      </c>
      <c r="H42" s="173"/>
      <c r="I42" s="173"/>
      <c r="J42" s="173">
        <f>'実質公債費比率（分子）の構造'!M$52</f>
        <v>4180</v>
      </c>
      <c r="K42" s="173"/>
      <c r="L42" s="173"/>
      <c r="M42" s="173">
        <f>'実質公債費比率（分子）の構造'!N$52</f>
        <v>3913</v>
      </c>
      <c r="N42" s="173"/>
      <c r="O42" s="173"/>
      <c r="P42" s="173">
        <f>'実質公債費比率（分子）の構造'!O$52</f>
        <v>3699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16</v>
      </c>
      <c r="C45" s="173"/>
      <c r="D45" s="173"/>
      <c r="E45" s="173">
        <f>'実質公債費比率（分子）の構造'!L$49</f>
        <v>16</v>
      </c>
      <c r="F45" s="173"/>
      <c r="G45" s="173"/>
      <c r="H45" s="173">
        <f>'実質公債費比率（分子）の構造'!M$49</f>
        <v>16</v>
      </c>
      <c r="I45" s="173"/>
      <c r="J45" s="173"/>
      <c r="K45" s="173">
        <f>'実質公債費比率（分子）の構造'!N$49</f>
        <v>16</v>
      </c>
      <c r="L45" s="173"/>
      <c r="M45" s="173"/>
      <c r="N45" s="173">
        <f>'実質公債費比率（分子）の構造'!O$49</f>
        <v>15</v>
      </c>
      <c r="O45" s="173"/>
      <c r="P45" s="173"/>
    </row>
    <row r="46" spans="1:16" x14ac:dyDescent="0.15">
      <c r="A46" s="173" t="s">
        <v>67</v>
      </c>
      <c r="B46" s="173">
        <f>'実質公債費比率（分子）の構造'!K$48</f>
        <v>1244</v>
      </c>
      <c r="C46" s="173"/>
      <c r="D46" s="173"/>
      <c r="E46" s="173">
        <f>'実質公債費比率（分子）の構造'!L$48</f>
        <v>1144</v>
      </c>
      <c r="F46" s="173"/>
      <c r="G46" s="173"/>
      <c r="H46" s="173">
        <f>'実質公債費比率（分子）の構造'!M$48</f>
        <v>1037</v>
      </c>
      <c r="I46" s="173"/>
      <c r="J46" s="173"/>
      <c r="K46" s="173">
        <f>'実質公債費比率（分子）の構造'!N$48</f>
        <v>798</v>
      </c>
      <c r="L46" s="173"/>
      <c r="M46" s="173"/>
      <c r="N46" s="173">
        <f>'実質公債費比率（分子）の構造'!O$48</f>
        <v>703</v>
      </c>
      <c r="O46" s="173"/>
      <c r="P46" s="173"/>
    </row>
    <row r="47" spans="1:16" x14ac:dyDescent="0.15">
      <c r="A47" s="173" t="s">
        <v>68</v>
      </c>
      <c r="B47" s="173">
        <f>'実質公債費比率（分子）の構造'!K$47</f>
        <v>102</v>
      </c>
      <c r="C47" s="173"/>
      <c r="D47" s="173"/>
      <c r="E47" s="173">
        <f>'実質公債費比率（分子）の構造'!L$47</f>
        <v>102</v>
      </c>
      <c r="F47" s="173"/>
      <c r="G47" s="173"/>
      <c r="H47" s="173">
        <f>'実質公債費比率（分子）の構造'!M$47</f>
        <v>102</v>
      </c>
      <c r="I47" s="173"/>
      <c r="J47" s="173"/>
      <c r="K47" s="173">
        <f>'実質公債費比率（分子）の構造'!N$47</f>
        <v>102</v>
      </c>
      <c r="L47" s="173"/>
      <c r="M47" s="173"/>
      <c r="N47" s="173">
        <f>'実質公債費比率（分子）の構造'!O$47</f>
        <v>102</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3476</v>
      </c>
      <c r="C49" s="173"/>
      <c r="D49" s="173"/>
      <c r="E49" s="173">
        <f>'実質公債費比率（分子）の構造'!L$45</f>
        <v>3444</v>
      </c>
      <c r="F49" s="173"/>
      <c r="G49" s="173"/>
      <c r="H49" s="173">
        <f>'実質公債費比率（分子）の構造'!M$45</f>
        <v>3526</v>
      </c>
      <c r="I49" s="173"/>
      <c r="J49" s="173"/>
      <c r="K49" s="173">
        <f>'実質公債費比率（分子）の構造'!N$45</f>
        <v>3319</v>
      </c>
      <c r="L49" s="173"/>
      <c r="M49" s="173"/>
      <c r="N49" s="173">
        <f>'実質公債費比率（分子）の構造'!O$45</f>
        <v>3232</v>
      </c>
      <c r="O49" s="173"/>
      <c r="P49" s="173"/>
    </row>
    <row r="50" spans="1:16" x14ac:dyDescent="0.15">
      <c r="A50" s="173" t="s">
        <v>71</v>
      </c>
      <c r="B50" s="173" t="e">
        <f>NA()</f>
        <v>#N/A</v>
      </c>
      <c r="C50" s="173">
        <f>IF(ISNUMBER('実質公債費比率（分子）の構造'!K$53),'実質公債費比率（分子）の構造'!K$53,NA())</f>
        <v>672</v>
      </c>
      <c r="D50" s="173" t="e">
        <f>NA()</f>
        <v>#N/A</v>
      </c>
      <c r="E50" s="173" t="e">
        <f>NA()</f>
        <v>#N/A</v>
      </c>
      <c r="F50" s="173">
        <f>IF(ISNUMBER('実質公債費比率（分子）の構造'!L$53),'実質公債費比率（分子）の構造'!L$53,NA())</f>
        <v>515</v>
      </c>
      <c r="G50" s="173" t="e">
        <f>NA()</f>
        <v>#N/A</v>
      </c>
      <c r="H50" s="173" t="e">
        <f>NA()</f>
        <v>#N/A</v>
      </c>
      <c r="I50" s="173">
        <f>IF(ISNUMBER('実質公債費比率（分子）の構造'!M$53),'実質公債費比率（分子）の構造'!M$53,NA())</f>
        <v>501</v>
      </c>
      <c r="J50" s="173" t="e">
        <f>NA()</f>
        <v>#N/A</v>
      </c>
      <c r="K50" s="173" t="e">
        <f>NA()</f>
        <v>#N/A</v>
      </c>
      <c r="L50" s="173">
        <f>IF(ISNUMBER('実質公債費比率（分子）の構造'!N$53),'実質公債費比率（分子）の構造'!N$53,NA())</f>
        <v>322</v>
      </c>
      <c r="M50" s="173" t="e">
        <f>NA()</f>
        <v>#N/A</v>
      </c>
      <c r="N50" s="173" t="e">
        <f>NA()</f>
        <v>#N/A</v>
      </c>
      <c r="O50" s="173">
        <f>IF(ISNUMBER('実質公債費比率（分子）の構造'!O$53),'実質公債費比率（分子）の構造'!O$53,NA())</f>
        <v>353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34913</v>
      </c>
      <c r="E56" s="172"/>
      <c r="F56" s="172"/>
      <c r="G56" s="172">
        <f>'将来負担比率（分子）の構造'!J$52</f>
        <v>34041</v>
      </c>
      <c r="H56" s="172"/>
      <c r="I56" s="172"/>
      <c r="J56" s="172">
        <f>'将来負担比率（分子）の構造'!K$52</f>
        <v>33218</v>
      </c>
      <c r="K56" s="172"/>
      <c r="L56" s="172"/>
      <c r="M56" s="172">
        <f>'将来負担比率（分子）の構造'!L$52</f>
        <v>33371</v>
      </c>
      <c r="N56" s="172"/>
      <c r="O56" s="172"/>
      <c r="P56" s="172">
        <f>'将来負担比率（分子）の構造'!M$52</f>
        <v>32656</v>
      </c>
    </row>
    <row r="57" spans="1:16" x14ac:dyDescent="0.15">
      <c r="A57" s="172" t="s">
        <v>42</v>
      </c>
      <c r="B57" s="172"/>
      <c r="C57" s="172"/>
      <c r="D57" s="172">
        <f>'将来負担比率（分子）の構造'!I$51</f>
        <v>4401</v>
      </c>
      <c r="E57" s="172"/>
      <c r="F57" s="172"/>
      <c r="G57" s="172">
        <f>'将来負担比率（分子）の構造'!J$51</f>
        <v>4146</v>
      </c>
      <c r="H57" s="172"/>
      <c r="I57" s="172"/>
      <c r="J57" s="172">
        <f>'将来負担比率（分子）の構造'!K$51</f>
        <v>3854</v>
      </c>
      <c r="K57" s="172"/>
      <c r="L57" s="172"/>
      <c r="M57" s="172">
        <f>'将来負担比率（分子）の構造'!L$51</f>
        <v>3508</v>
      </c>
      <c r="N57" s="172"/>
      <c r="O57" s="172"/>
      <c r="P57" s="172">
        <f>'将来負担比率（分子）の構造'!M$51</f>
        <v>3014</v>
      </c>
    </row>
    <row r="58" spans="1:16" x14ac:dyDescent="0.15">
      <c r="A58" s="172" t="s">
        <v>41</v>
      </c>
      <c r="B58" s="172"/>
      <c r="C58" s="172"/>
      <c r="D58" s="172">
        <f>'将来負担比率（分子）の構造'!I$50</f>
        <v>11121</v>
      </c>
      <c r="E58" s="172"/>
      <c r="F58" s="172"/>
      <c r="G58" s="172">
        <f>'将来負担比率（分子）の構造'!J$50</f>
        <v>12192</v>
      </c>
      <c r="H58" s="172"/>
      <c r="I58" s="172"/>
      <c r="J58" s="172">
        <f>'将来負担比率（分子）の構造'!K$50</f>
        <v>11290</v>
      </c>
      <c r="K58" s="172"/>
      <c r="L58" s="172"/>
      <c r="M58" s="172">
        <f>'将来負担比率（分子）の構造'!L$50</f>
        <v>9439</v>
      </c>
      <c r="N58" s="172"/>
      <c r="O58" s="172"/>
      <c r="P58" s="172">
        <f>'将来負担比率（分子）の構造'!M$50</f>
        <v>10710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60</v>
      </c>
      <c r="C61" s="172"/>
      <c r="D61" s="172"/>
      <c r="E61" s="172">
        <f>'将来負担比率（分子）の構造'!J$46</f>
        <v>57</v>
      </c>
      <c r="F61" s="172"/>
      <c r="G61" s="172"/>
      <c r="H61" s="172">
        <f>'将来負担比率（分子）の構造'!K$46</f>
        <v>15</v>
      </c>
      <c r="I61" s="172"/>
      <c r="J61" s="172"/>
      <c r="K61" s="172">
        <f>'将来負担比率（分子）の構造'!L$46</f>
        <v>15</v>
      </c>
      <c r="L61" s="172"/>
      <c r="M61" s="172"/>
      <c r="N61" s="172">
        <f>'将来負担比率（分子）の構造'!M$46</f>
        <v>15</v>
      </c>
      <c r="O61" s="172"/>
      <c r="P61" s="172"/>
    </row>
    <row r="62" spans="1:16" x14ac:dyDescent="0.15">
      <c r="A62" s="172" t="s">
        <v>35</v>
      </c>
      <c r="B62" s="172">
        <f>'将来負担比率（分子）の構造'!I$45</f>
        <v>6763</v>
      </c>
      <c r="C62" s="172"/>
      <c r="D62" s="172"/>
      <c r="E62" s="172">
        <f>'将来負担比率（分子）の構造'!J$45</f>
        <v>6425</v>
      </c>
      <c r="F62" s="172"/>
      <c r="G62" s="172"/>
      <c r="H62" s="172">
        <f>'将来負担比率（分子）の構造'!K$45</f>
        <v>6281</v>
      </c>
      <c r="I62" s="172"/>
      <c r="J62" s="172"/>
      <c r="K62" s="172">
        <f>'将来負担比率（分子）の構造'!L$45</f>
        <v>6115</v>
      </c>
      <c r="L62" s="172"/>
      <c r="M62" s="172"/>
      <c r="N62" s="172">
        <f>'将来負担比率（分子）の構造'!M$45</f>
        <v>6016</v>
      </c>
      <c r="O62" s="172"/>
      <c r="P62" s="172"/>
    </row>
    <row r="63" spans="1:16" x14ac:dyDescent="0.15">
      <c r="A63" s="172" t="s">
        <v>34</v>
      </c>
      <c r="B63" s="172">
        <f>'将来負担比率（分子）の構造'!I$44</f>
        <v>105</v>
      </c>
      <c r="C63" s="172"/>
      <c r="D63" s="172"/>
      <c r="E63" s="172">
        <f>'将来負担比率（分子）の構造'!J$44</f>
        <v>85</v>
      </c>
      <c r="F63" s="172"/>
      <c r="G63" s="172"/>
      <c r="H63" s="172">
        <f>'将来負担比率（分子）の構造'!K$44</f>
        <v>64</v>
      </c>
      <c r="I63" s="172"/>
      <c r="J63" s="172"/>
      <c r="K63" s="172">
        <f>'将来負担比率（分子）の構造'!L$44</f>
        <v>43</v>
      </c>
      <c r="L63" s="172"/>
      <c r="M63" s="172"/>
      <c r="N63" s="172">
        <f>'将来負担比率（分子）の構造'!M$44</f>
        <v>21</v>
      </c>
      <c r="O63" s="172"/>
      <c r="P63" s="172"/>
    </row>
    <row r="64" spans="1:16" x14ac:dyDescent="0.15">
      <c r="A64" s="172" t="s">
        <v>33</v>
      </c>
      <c r="B64" s="172">
        <f>'将来負担比率（分子）の構造'!I$43</f>
        <v>11252</v>
      </c>
      <c r="C64" s="172"/>
      <c r="D64" s="172"/>
      <c r="E64" s="172">
        <f>'将来負担比率（分子）の構造'!J$43</f>
        <v>10665</v>
      </c>
      <c r="F64" s="172"/>
      <c r="G64" s="172"/>
      <c r="H64" s="172">
        <f>'将来負担比率（分子）の構造'!K$43</f>
        <v>10193</v>
      </c>
      <c r="I64" s="172"/>
      <c r="J64" s="172"/>
      <c r="K64" s="172">
        <f>'将来負担比率（分子）の構造'!L$43</f>
        <v>8923</v>
      </c>
      <c r="L64" s="172"/>
      <c r="M64" s="172"/>
      <c r="N64" s="172">
        <f>'将来負担比率（分子）の構造'!M$43</f>
        <v>7602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27407</v>
      </c>
      <c r="C66" s="172"/>
      <c r="D66" s="172"/>
      <c r="E66" s="172">
        <f>'将来負担比率（分子）の構造'!J$41</f>
        <v>26665</v>
      </c>
      <c r="F66" s="172"/>
      <c r="G66" s="172"/>
      <c r="H66" s="172">
        <f>'将来負担比率（分子）の構造'!K$41</f>
        <v>26060</v>
      </c>
      <c r="I66" s="172"/>
      <c r="J66" s="172"/>
      <c r="K66" s="172">
        <f>'将来負担比率（分子）の構造'!L$41</f>
        <v>27421</v>
      </c>
      <c r="L66" s="172"/>
      <c r="M66" s="172"/>
      <c r="N66" s="172">
        <f>'将来負担比率（分子）の構造'!M$41</f>
        <v>28504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3534</v>
      </c>
      <c r="C72" s="176">
        <f>基金残高に係る経年分析!G55</f>
        <v>3238</v>
      </c>
      <c r="D72" s="176">
        <f>基金残高に係る経年分析!H55</f>
        <v>3642</v>
      </c>
    </row>
    <row r="73" spans="1:16" x14ac:dyDescent="0.15">
      <c r="A73" s="175" t="s">
        <v>78</v>
      </c>
      <c r="B73" s="176">
        <f>基金残高に係る経年分析!F56</f>
        <v>312</v>
      </c>
      <c r="C73" s="176">
        <f>基金残高に係る経年分析!G56</f>
        <v>313</v>
      </c>
      <c r="D73" s="176">
        <f>基金残高に係る経年分析!H56</f>
        <v>313</v>
      </c>
    </row>
    <row r="74" spans="1:16" x14ac:dyDescent="0.15">
      <c r="A74" s="175" t="s">
        <v>79</v>
      </c>
      <c r="B74" s="176">
        <f>基金残高に係る経年分析!F57</f>
        <v>5499</v>
      </c>
      <c r="C74" s="176">
        <f>基金残高に係る経年分析!G57</f>
        <v>4325</v>
      </c>
      <c r="D74" s="176">
        <f>基金残高に係る経年分析!H57</f>
        <v>5288</v>
      </c>
    </row>
  </sheetData>
  <sheetProtection algorithmName="SHA-512" hashValue="7woez6Fu4rqZnHU+ZZx0ww62pc1uTIykeUwbG1wgJLirXANzK7YUwbuGhf7g2ZFe2fC1FgdMOOFWZcBEmh0RgA==" saltValue="XwV+W7SgJS6l/quskq7k8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212</v>
      </c>
      <c r="DI1" s="716"/>
      <c r="DJ1" s="716"/>
      <c r="DK1" s="716"/>
      <c r="DL1" s="716"/>
      <c r="DM1" s="716"/>
      <c r="DN1" s="717"/>
      <c r="DO1" s="211"/>
      <c r="DP1" s="715" t="s">
        <v>213</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215</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216</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217</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218</v>
      </c>
      <c r="S4" s="677"/>
      <c r="T4" s="677"/>
      <c r="U4" s="677"/>
      <c r="V4" s="677"/>
      <c r="W4" s="677"/>
      <c r="X4" s="677"/>
      <c r="Y4" s="678"/>
      <c r="Z4" s="676" t="s">
        <v>219</v>
      </c>
      <c r="AA4" s="677"/>
      <c r="AB4" s="677"/>
      <c r="AC4" s="678"/>
      <c r="AD4" s="676" t="s">
        <v>220</v>
      </c>
      <c r="AE4" s="677"/>
      <c r="AF4" s="677"/>
      <c r="AG4" s="677"/>
      <c r="AH4" s="677"/>
      <c r="AI4" s="677"/>
      <c r="AJ4" s="677"/>
      <c r="AK4" s="678"/>
      <c r="AL4" s="676" t="s">
        <v>219</v>
      </c>
      <c r="AM4" s="677"/>
      <c r="AN4" s="677"/>
      <c r="AO4" s="678"/>
      <c r="AP4" s="712" t="s">
        <v>221</v>
      </c>
      <c r="AQ4" s="712"/>
      <c r="AR4" s="712"/>
      <c r="AS4" s="712"/>
      <c r="AT4" s="712"/>
      <c r="AU4" s="712"/>
      <c r="AV4" s="712"/>
      <c r="AW4" s="712"/>
      <c r="AX4" s="712"/>
      <c r="AY4" s="712"/>
      <c r="AZ4" s="712"/>
      <c r="BA4" s="712"/>
      <c r="BB4" s="712"/>
      <c r="BC4" s="712"/>
      <c r="BD4" s="712"/>
      <c r="BE4" s="712"/>
      <c r="BF4" s="712"/>
      <c r="BG4" s="712" t="s">
        <v>222</v>
      </c>
      <c r="BH4" s="712"/>
      <c r="BI4" s="712"/>
      <c r="BJ4" s="712"/>
      <c r="BK4" s="712"/>
      <c r="BL4" s="712"/>
      <c r="BM4" s="712"/>
      <c r="BN4" s="712"/>
      <c r="BO4" s="712" t="s">
        <v>219</v>
      </c>
      <c r="BP4" s="712"/>
      <c r="BQ4" s="712"/>
      <c r="BR4" s="712"/>
      <c r="BS4" s="712" t="s">
        <v>223</v>
      </c>
      <c r="BT4" s="712"/>
      <c r="BU4" s="712"/>
      <c r="BV4" s="712"/>
      <c r="BW4" s="712"/>
      <c r="BX4" s="712"/>
      <c r="BY4" s="712"/>
      <c r="BZ4" s="712"/>
      <c r="CA4" s="712"/>
      <c r="CB4" s="712"/>
      <c r="CD4" s="676" t="s">
        <v>224</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225</v>
      </c>
      <c r="C5" s="674"/>
      <c r="D5" s="674"/>
      <c r="E5" s="674"/>
      <c r="F5" s="674"/>
      <c r="G5" s="674"/>
      <c r="H5" s="674"/>
      <c r="I5" s="674"/>
      <c r="J5" s="674"/>
      <c r="K5" s="674"/>
      <c r="L5" s="674"/>
      <c r="M5" s="674"/>
      <c r="N5" s="674"/>
      <c r="O5" s="674"/>
      <c r="P5" s="674"/>
      <c r="Q5" s="675"/>
      <c r="R5" s="670">
        <v>14304247</v>
      </c>
      <c r="S5" s="671"/>
      <c r="T5" s="671"/>
      <c r="U5" s="671"/>
      <c r="V5" s="671"/>
      <c r="W5" s="671"/>
      <c r="X5" s="671"/>
      <c r="Y5" s="699"/>
      <c r="Z5" s="713">
        <v>28.5</v>
      </c>
      <c r="AA5" s="713"/>
      <c r="AB5" s="713"/>
      <c r="AC5" s="713"/>
      <c r="AD5" s="714">
        <v>13533217</v>
      </c>
      <c r="AE5" s="714"/>
      <c r="AF5" s="714"/>
      <c r="AG5" s="714"/>
      <c r="AH5" s="714"/>
      <c r="AI5" s="714"/>
      <c r="AJ5" s="714"/>
      <c r="AK5" s="714"/>
      <c r="AL5" s="700">
        <v>57.2</v>
      </c>
      <c r="AM5" s="686"/>
      <c r="AN5" s="686"/>
      <c r="AO5" s="701"/>
      <c r="AP5" s="673" t="s">
        <v>226</v>
      </c>
      <c r="AQ5" s="674"/>
      <c r="AR5" s="674"/>
      <c r="AS5" s="674"/>
      <c r="AT5" s="674"/>
      <c r="AU5" s="674"/>
      <c r="AV5" s="674"/>
      <c r="AW5" s="674"/>
      <c r="AX5" s="674"/>
      <c r="AY5" s="674"/>
      <c r="AZ5" s="674"/>
      <c r="BA5" s="674"/>
      <c r="BB5" s="674"/>
      <c r="BC5" s="674"/>
      <c r="BD5" s="674"/>
      <c r="BE5" s="674"/>
      <c r="BF5" s="675"/>
      <c r="BG5" s="623">
        <v>13529783</v>
      </c>
      <c r="BH5" s="624"/>
      <c r="BI5" s="624"/>
      <c r="BJ5" s="624"/>
      <c r="BK5" s="624"/>
      <c r="BL5" s="624"/>
      <c r="BM5" s="624"/>
      <c r="BN5" s="625"/>
      <c r="BO5" s="649">
        <v>94.6</v>
      </c>
      <c r="BP5" s="649"/>
      <c r="BQ5" s="649"/>
      <c r="BR5" s="649"/>
      <c r="BS5" s="650">
        <v>309556</v>
      </c>
      <c r="BT5" s="650"/>
      <c r="BU5" s="650"/>
      <c r="BV5" s="650"/>
      <c r="BW5" s="650"/>
      <c r="BX5" s="650"/>
      <c r="BY5" s="650"/>
      <c r="BZ5" s="650"/>
      <c r="CA5" s="650"/>
      <c r="CB5" s="695"/>
      <c r="CD5" s="676" t="s">
        <v>221</v>
      </c>
      <c r="CE5" s="677"/>
      <c r="CF5" s="677"/>
      <c r="CG5" s="677"/>
      <c r="CH5" s="677"/>
      <c r="CI5" s="677"/>
      <c r="CJ5" s="677"/>
      <c r="CK5" s="677"/>
      <c r="CL5" s="677"/>
      <c r="CM5" s="677"/>
      <c r="CN5" s="677"/>
      <c r="CO5" s="677"/>
      <c r="CP5" s="677"/>
      <c r="CQ5" s="678"/>
      <c r="CR5" s="676" t="s">
        <v>227</v>
      </c>
      <c r="CS5" s="677"/>
      <c r="CT5" s="677"/>
      <c r="CU5" s="677"/>
      <c r="CV5" s="677"/>
      <c r="CW5" s="677"/>
      <c r="CX5" s="677"/>
      <c r="CY5" s="678"/>
      <c r="CZ5" s="676" t="s">
        <v>219</v>
      </c>
      <c r="DA5" s="677"/>
      <c r="DB5" s="677"/>
      <c r="DC5" s="678"/>
      <c r="DD5" s="676" t="s">
        <v>228</v>
      </c>
      <c r="DE5" s="677"/>
      <c r="DF5" s="677"/>
      <c r="DG5" s="677"/>
      <c r="DH5" s="677"/>
      <c r="DI5" s="677"/>
      <c r="DJ5" s="677"/>
      <c r="DK5" s="677"/>
      <c r="DL5" s="677"/>
      <c r="DM5" s="677"/>
      <c r="DN5" s="677"/>
      <c r="DO5" s="677"/>
      <c r="DP5" s="678"/>
      <c r="DQ5" s="676" t="s">
        <v>229</v>
      </c>
      <c r="DR5" s="677"/>
      <c r="DS5" s="677"/>
      <c r="DT5" s="677"/>
      <c r="DU5" s="677"/>
      <c r="DV5" s="677"/>
      <c r="DW5" s="677"/>
      <c r="DX5" s="677"/>
      <c r="DY5" s="677"/>
      <c r="DZ5" s="677"/>
      <c r="EA5" s="677"/>
      <c r="EB5" s="677"/>
      <c r="EC5" s="678"/>
    </row>
    <row r="6" spans="2:143" ht="11.25" customHeight="1" x14ac:dyDescent="0.15">
      <c r="B6" s="620" t="s">
        <v>230</v>
      </c>
      <c r="C6" s="621"/>
      <c r="D6" s="621"/>
      <c r="E6" s="621"/>
      <c r="F6" s="621"/>
      <c r="G6" s="621"/>
      <c r="H6" s="621"/>
      <c r="I6" s="621"/>
      <c r="J6" s="621"/>
      <c r="K6" s="621"/>
      <c r="L6" s="621"/>
      <c r="M6" s="621"/>
      <c r="N6" s="621"/>
      <c r="O6" s="621"/>
      <c r="P6" s="621"/>
      <c r="Q6" s="622"/>
      <c r="R6" s="623">
        <v>477670</v>
      </c>
      <c r="S6" s="624"/>
      <c r="T6" s="624"/>
      <c r="U6" s="624"/>
      <c r="V6" s="624"/>
      <c r="W6" s="624"/>
      <c r="X6" s="624"/>
      <c r="Y6" s="625"/>
      <c r="Z6" s="649">
        <v>1</v>
      </c>
      <c r="AA6" s="649"/>
      <c r="AB6" s="649"/>
      <c r="AC6" s="649"/>
      <c r="AD6" s="650">
        <v>477670</v>
      </c>
      <c r="AE6" s="650"/>
      <c r="AF6" s="650"/>
      <c r="AG6" s="650"/>
      <c r="AH6" s="650"/>
      <c r="AI6" s="650"/>
      <c r="AJ6" s="650"/>
      <c r="AK6" s="650"/>
      <c r="AL6" s="626">
        <v>2</v>
      </c>
      <c r="AM6" s="627"/>
      <c r="AN6" s="627"/>
      <c r="AO6" s="651"/>
      <c r="AP6" s="620" t="s">
        <v>231</v>
      </c>
      <c r="AQ6" s="621"/>
      <c r="AR6" s="621"/>
      <c r="AS6" s="621"/>
      <c r="AT6" s="621"/>
      <c r="AU6" s="621"/>
      <c r="AV6" s="621"/>
      <c r="AW6" s="621"/>
      <c r="AX6" s="621"/>
      <c r="AY6" s="621"/>
      <c r="AZ6" s="621"/>
      <c r="BA6" s="621"/>
      <c r="BB6" s="621"/>
      <c r="BC6" s="621"/>
      <c r="BD6" s="621"/>
      <c r="BE6" s="621"/>
      <c r="BF6" s="622"/>
      <c r="BG6" s="623">
        <v>13529783</v>
      </c>
      <c r="BH6" s="624"/>
      <c r="BI6" s="624"/>
      <c r="BJ6" s="624"/>
      <c r="BK6" s="624"/>
      <c r="BL6" s="624"/>
      <c r="BM6" s="624"/>
      <c r="BN6" s="625"/>
      <c r="BO6" s="649">
        <v>94.6</v>
      </c>
      <c r="BP6" s="649"/>
      <c r="BQ6" s="649"/>
      <c r="BR6" s="649"/>
      <c r="BS6" s="650">
        <v>309556</v>
      </c>
      <c r="BT6" s="650"/>
      <c r="BU6" s="650"/>
      <c r="BV6" s="650"/>
      <c r="BW6" s="650"/>
      <c r="BX6" s="650"/>
      <c r="BY6" s="650"/>
      <c r="BZ6" s="650"/>
      <c r="CA6" s="650"/>
      <c r="CB6" s="695"/>
      <c r="CD6" s="673" t="s">
        <v>232</v>
      </c>
      <c r="CE6" s="674"/>
      <c r="CF6" s="674"/>
      <c r="CG6" s="674"/>
      <c r="CH6" s="674"/>
      <c r="CI6" s="674"/>
      <c r="CJ6" s="674"/>
      <c r="CK6" s="674"/>
      <c r="CL6" s="674"/>
      <c r="CM6" s="674"/>
      <c r="CN6" s="674"/>
      <c r="CO6" s="674"/>
      <c r="CP6" s="674"/>
      <c r="CQ6" s="675"/>
      <c r="CR6" s="623">
        <v>272507</v>
      </c>
      <c r="CS6" s="624"/>
      <c r="CT6" s="624"/>
      <c r="CU6" s="624"/>
      <c r="CV6" s="624"/>
      <c r="CW6" s="624"/>
      <c r="CX6" s="624"/>
      <c r="CY6" s="625"/>
      <c r="CZ6" s="700">
        <v>0.6</v>
      </c>
      <c r="DA6" s="686"/>
      <c r="DB6" s="686"/>
      <c r="DC6" s="702"/>
      <c r="DD6" s="629" t="s">
        <v>128</v>
      </c>
      <c r="DE6" s="624"/>
      <c r="DF6" s="624"/>
      <c r="DG6" s="624"/>
      <c r="DH6" s="624"/>
      <c r="DI6" s="624"/>
      <c r="DJ6" s="624"/>
      <c r="DK6" s="624"/>
      <c r="DL6" s="624"/>
      <c r="DM6" s="624"/>
      <c r="DN6" s="624"/>
      <c r="DO6" s="624"/>
      <c r="DP6" s="625"/>
      <c r="DQ6" s="629">
        <v>272507</v>
      </c>
      <c r="DR6" s="624"/>
      <c r="DS6" s="624"/>
      <c r="DT6" s="624"/>
      <c r="DU6" s="624"/>
      <c r="DV6" s="624"/>
      <c r="DW6" s="624"/>
      <c r="DX6" s="624"/>
      <c r="DY6" s="624"/>
      <c r="DZ6" s="624"/>
      <c r="EA6" s="624"/>
      <c r="EB6" s="624"/>
      <c r="EC6" s="662"/>
    </row>
    <row r="7" spans="2:143" ht="11.25" customHeight="1" x14ac:dyDescent="0.15">
      <c r="B7" s="620" t="s">
        <v>233</v>
      </c>
      <c r="C7" s="621"/>
      <c r="D7" s="621"/>
      <c r="E7" s="621"/>
      <c r="F7" s="621"/>
      <c r="G7" s="621"/>
      <c r="H7" s="621"/>
      <c r="I7" s="621"/>
      <c r="J7" s="621"/>
      <c r="K7" s="621"/>
      <c r="L7" s="621"/>
      <c r="M7" s="621"/>
      <c r="N7" s="621"/>
      <c r="O7" s="621"/>
      <c r="P7" s="621"/>
      <c r="Q7" s="622"/>
      <c r="R7" s="623">
        <v>6890</v>
      </c>
      <c r="S7" s="624"/>
      <c r="T7" s="624"/>
      <c r="U7" s="624"/>
      <c r="V7" s="624"/>
      <c r="W7" s="624"/>
      <c r="X7" s="624"/>
      <c r="Y7" s="625"/>
      <c r="Z7" s="649">
        <v>0</v>
      </c>
      <c r="AA7" s="649"/>
      <c r="AB7" s="649"/>
      <c r="AC7" s="649"/>
      <c r="AD7" s="650">
        <v>6890</v>
      </c>
      <c r="AE7" s="650"/>
      <c r="AF7" s="650"/>
      <c r="AG7" s="650"/>
      <c r="AH7" s="650"/>
      <c r="AI7" s="650"/>
      <c r="AJ7" s="650"/>
      <c r="AK7" s="650"/>
      <c r="AL7" s="626">
        <v>0</v>
      </c>
      <c r="AM7" s="627"/>
      <c r="AN7" s="627"/>
      <c r="AO7" s="651"/>
      <c r="AP7" s="620" t="s">
        <v>234</v>
      </c>
      <c r="AQ7" s="621"/>
      <c r="AR7" s="621"/>
      <c r="AS7" s="621"/>
      <c r="AT7" s="621"/>
      <c r="AU7" s="621"/>
      <c r="AV7" s="621"/>
      <c r="AW7" s="621"/>
      <c r="AX7" s="621"/>
      <c r="AY7" s="621"/>
      <c r="AZ7" s="621"/>
      <c r="BA7" s="621"/>
      <c r="BB7" s="621"/>
      <c r="BC7" s="621"/>
      <c r="BD7" s="621"/>
      <c r="BE7" s="621"/>
      <c r="BF7" s="622"/>
      <c r="BG7" s="623">
        <v>6081651</v>
      </c>
      <c r="BH7" s="624"/>
      <c r="BI7" s="624"/>
      <c r="BJ7" s="624"/>
      <c r="BK7" s="624"/>
      <c r="BL7" s="624"/>
      <c r="BM7" s="624"/>
      <c r="BN7" s="625"/>
      <c r="BO7" s="649">
        <v>42.5</v>
      </c>
      <c r="BP7" s="649"/>
      <c r="BQ7" s="649"/>
      <c r="BR7" s="649"/>
      <c r="BS7" s="650">
        <v>309556</v>
      </c>
      <c r="BT7" s="650"/>
      <c r="BU7" s="650"/>
      <c r="BV7" s="650"/>
      <c r="BW7" s="650"/>
      <c r="BX7" s="650"/>
      <c r="BY7" s="650"/>
      <c r="BZ7" s="650"/>
      <c r="CA7" s="650"/>
      <c r="CB7" s="695"/>
      <c r="CD7" s="620" t="s">
        <v>235</v>
      </c>
      <c r="CE7" s="621"/>
      <c r="CF7" s="621"/>
      <c r="CG7" s="621"/>
      <c r="CH7" s="621"/>
      <c r="CI7" s="621"/>
      <c r="CJ7" s="621"/>
      <c r="CK7" s="621"/>
      <c r="CL7" s="621"/>
      <c r="CM7" s="621"/>
      <c r="CN7" s="621"/>
      <c r="CO7" s="621"/>
      <c r="CP7" s="621"/>
      <c r="CQ7" s="622"/>
      <c r="CR7" s="623">
        <v>9390784</v>
      </c>
      <c r="CS7" s="624"/>
      <c r="CT7" s="624"/>
      <c r="CU7" s="624"/>
      <c r="CV7" s="624"/>
      <c r="CW7" s="624"/>
      <c r="CX7" s="624"/>
      <c r="CY7" s="625"/>
      <c r="CZ7" s="649">
        <v>19.7</v>
      </c>
      <c r="DA7" s="649"/>
      <c r="DB7" s="649"/>
      <c r="DC7" s="649"/>
      <c r="DD7" s="629">
        <v>3128128</v>
      </c>
      <c r="DE7" s="624"/>
      <c r="DF7" s="624"/>
      <c r="DG7" s="624"/>
      <c r="DH7" s="624"/>
      <c r="DI7" s="624"/>
      <c r="DJ7" s="624"/>
      <c r="DK7" s="624"/>
      <c r="DL7" s="624"/>
      <c r="DM7" s="624"/>
      <c r="DN7" s="624"/>
      <c r="DO7" s="624"/>
      <c r="DP7" s="625"/>
      <c r="DQ7" s="629">
        <v>5529788</v>
      </c>
      <c r="DR7" s="624"/>
      <c r="DS7" s="624"/>
      <c r="DT7" s="624"/>
      <c r="DU7" s="624"/>
      <c r="DV7" s="624"/>
      <c r="DW7" s="624"/>
      <c r="DX7" s="624"/>
      <c r="DY7" s="624"/>
      <c r="DZ7" s="624"/>
      <c r="EA7" s="624"/>
      <c r="EB7" s="624"/>
      <c r="EC7" s="662"/>
    </row>
    <row r="8" spans="2:143" ht="11.25" customHeight="1" x14ac:dyDescent="0.15">
      <c r="B8" s="620" t="s">
        <v>236</v>
      </c>
      <c r="C8" s="621"/>
      <c r="D8" s="621"/>
      <c r="E8" s="621"/>
      <c r="F8" s="621"/>
      <c r="G8" s="621"/>
      <c r="H8" s="621"/>
      <c r="I8" s="621"/>
      <c r="J8" s="621"/>
      <c r="K8" s="621"/>
      <c r="L8" s="621"/>
      <c r="M8" s="621"/>
      <c r="N8" s="621"/>
      <c r="O8" s="621"/>
      <c r="P8" s="621"/>
      <c r="Q8" s="622"/>
      <c r="R8" s="623">
        <v>70891</v>
      </c>
      <c r="S8" s="624"/>
      <c r="T8" s="624"/>
      <c r="U8" s="624"/>
      <c r="V8" s="624"/>
      <c r="W8" s="624"/>
      <c r="X8" s="624"/>
      <c r="Y8" s="625"/>
      <c r="Z8" s="649">
        <v>0.1</v>
      </c>
      <c r="AA8" s="649"/>
      <c r="AB8" s="649"/>
      <c r="AC8" s="649"/>
      <c r="AD8" s="650">
        <v>70891</v>
      </c>
      <c r="AE8" s="650"/>
      <c r="AF8" s="650"/>
      <c r="AG8" s="650"/>
      <c r="AH8" s="650"/>
      <c r="AI8" s="650"/>
      <c r="AJ8" s="650"/>
      <c r="AK8" s="650"/>
      <c r="AL8" s="626">
        <v>0.3</v>
      </c>
      <c r="AM8" s="627"/>
      <c r="AN8" s="627"/>
      <c r="AO8" s="651"/>
      <c r="AP8" s="620" t="s">
        <v>237</v>
      </c>
      <c r="AQ8" s="621"/>
      <c r="AR8" s="621"/>
      <c r="AS8" s="621"/>
      <c r="AT8" s="621"/>
      <c r="AU8" s="621"/>
      <c r="AV8" s="621"/>
      <c r="AW8" s="621"/>
      <c r="AX8" s="621"/>
      <c r="AY8" s="621"/>
      <c r="AZ8" s="621"/>
      <c r="BA8" s="621"/>
      <c r="BB8" s="621"/>
      <c r="BC8" s="621"/>
      <c r="BD8" s="621"/>
      <c r="BE8" s="621"/>
      <c r="BF8" s="622"/>
      <c r="BG8" s="623">
        <v>176295</v>
      </c>
      <c r="BH8" s="624"/>
      <c r="BI8" s="624"/>
      <c r="BJ8" s="624"/>
      <c r="BK8" s="624"/>
      <c r="BL8" s="624"/>
      <c r="BM8" s="624"/>
      <c r="BN8" s="625"/>
      <c r="BO8" s="649">
        <v>1.2</v>
      </c>
      <c r="BP8" s="649"/>
      <c r="BQ8" s="649"/>
      <c r="BR8" s="649"/>
      <c r="BS8" s="650" t="s">
        <v>128</v>
      </c>
      <c r="BT8" s="650"/>
      <c r="BU8" s="650"/>
      <c r="BV8" s="650"/>
      <c r="BW8" s="650"/>
      <c r="BX8" s="650"/>
      <c r="BY8" s="650"/>
      <c r="BZ8" s="650"/>
      <c r="CA8" s="650"/>
      <c r="CB8" s="695"/>
      <c r="CD8" s="620" t="s">
        <v>238</v>
      </c>
      <c r="CE8" s="621"/>
      <c r="CF8" s="621"/>
      <c r="CG8" s="621"/>
      <c r="CH8" s="621"/>
      <c r="CI8" s="621"/>
      <c r="CJ8" s="621"/>
      <c r="CK8" s="621"/>
      <c r="CL8" s="621"/>
      <c r="CM8" s="621"/>
      <c r="CN8" s="621"/>
      <c r="CO8" s="621"/>
      <c r="CP8" s="621"/>
      <c r="CQ8" s="622"/>
      <c r="CR8" s="623">
        <v>16630158</v>
      </c>
      <c r="CS8" s="624"/>
      <c r="CT8" s="624"/>
      <c r="CU8" s="624"/>
      <c r="CV8" s="624"/>
      <c r="CW8" s="624"/>
      <c r="CX8" s="624"/>
      <c r="CY8" s="625"/>
      <c r="CZ8" s="649">
        <v>34.9</v>
      </c>
      <c r="DA8" s="649"/>
      <c r="DB8" s="649"/>
      <c r="DC8" s="649"/>
      <c r="DD8" s="629">
        <v>277391</v>
      </c>
      <c r="DE8" s="624"/>
      <c r="DF8" s="624"/>
      <c r="DG8" s="624"/>
      <c r="DH8" s="624"/>
      <c r="DI8" s="624"/>
      <c r="DJ8" s="624"/>
      <c r="DK8" s="624"/>
      <c r="DL8" s="624"/>
      <c r="DM8" s="624"/>
      <c r="DN8" s="624"/>
      <c r="DO8" s="624"/>
      <c r="DP8" s="625"/>
      <c r="DQ8" s="629">
        <v>7025098</v>
      </c>
      <c r="DR8" s="624"/>
      <c r="DS8" s="624"/>
      <c r="DT8" s="624"/>
      <c r="DU8" s="624"/>
      <c r="DV8" s="624"/>
      <c r="DW8" s="624"/>
      <c r="DX8" s="624"/>
      <c r="DY8" s="624"/>
      <c r="DZ8" s="624"/>
      <c r="EA8" s="624"/>
      <c r="EB8" s="624"/>
      <c r="EC8" s="662"/>
    </row>
    <row r="9" spans="2:143" ht="11.25" customHeight="1" x14ac:dyDescent="0.15">
      <c r="B9" s="620" t="s">
        <v>239</v>
      </c>
      <c r="C9" s="621"/>
      <c r="D9" s="621"/>
      <c r="E9" s="621"/>
      <c r="F9" s="621"/>
      <c r="G9" s="621"/>
      <c r="H9" s="621"/>
      <c r="I9" s="621"/>
      <c r="J9" s="621"/>
      <c r="K9" s="621"/>
      <c r="L9" s="621"/>
      <c r="M9" s="621"/>
      <c r="N9" s="621"/>
      <c r="O9" s="621"/>
      <c r="P9" s="621"/>
      <c r="Q9" s="622"/>
      <c r="R9" s="623">
        <v>81949</v>
      </c>
      <c r="S9" s="624"/>
      <c r="T9" s="624"/>
      <c r="U9" s="624"/>
      <c r="V9" s="624"/>
      <c r="W9" s="624"/>
      <c r="X9" s="624"/>
      <c r="Y9" s="625"/>
      <c r="Z9" s="649">
        <v>0.2</v>
      </c>
      <c r="AA9" s="649"/>
      <c r="AB9" s="649"/>
      <c r="AC9" s="649"/>
      <c r="AD9" s="650">
        <v>81949</v>
      </c>
      <c r="AE9" s="650"/>
      <c r="AF9" s="650"/>
      <c r="AG9" s="650"/>
      <c r="AH9" s="650"/>
      <c r="AI9" s="650"/>
      <c r="AJ9" s="650"/>
      <c r="AK9" s="650"/>
      <c r="AL9" s="626">
        <v>0.3</v>
      </c>
      <c r="AM9" s="627"/>
      <c r="AN9" s="627"/>
      <c r="AO9" s="651"/>
      <c r="AP9" s="620" t="s">
        <v>240</v>
      </c>
      <c r="AQ9" s="621"/>
      <c r="AR9" s="621"/>
      <c r="AS9" s="621"/>
      <c r="AT9" s="621"/>
      <c r="AU9" s="621"/>
      <c r="AV9" s="621"/>
      <c r="AW9" s="621"/>
      <c r="AX9" s="621"/>
      <c r="AY9" s="621"/>
      <c r="AZ9" s="621"/>
      <c r="BA9" s="621"/>
      <c r="BB9" s="621"/>
      <c r="BC9" s="621"/>
      <c r="BD9" s="621"/>
      <c r="BE9" s="621"/>
      <c r="BF9" s="622"/>
      <c r="BG9" s="623">
        <v>4660719</v>
      </c>
      <c r="BH9" s="624"/>
      <c r="BI9" s="624"/>
      <c r="BJ9" s="624"/>
      <c r="BK9" s="624"/>
      <c r="BL9" s="624"/>
      <c r="BM9" s="624"/>
      <c r="BN9" s="625"/>
      <c r="BO9" s="649">
        <v>32.6</v>
      </c>
      <c r="BP9" s="649"/>
      <c r="BQ9" s="649"/>
      <c r="BR9" s="649"/>
      <c r="BS9" s="650" t="s">
        <v>128</v>
      </c>
      <c r="BT9" s="650"/>
      <c r="BU9" s="650"/>
      <c r="BV9" s="650"/>
      <c r="BW9" s="650"/>
      <c r="BX9" s="650"/>
      <c r="BY9" s="650"/>
      <c r="BZ9" s="650"/>
      <c r="CA9" s="650"/>
      <c r="CB9" s="695"/>
      <c r="CD9" s="620" t="s">
        <v>241</v>
      </c>
      <c r="CE9" s="621"/>
      <c r="CF9" s="621"/>
      <c r="CG9" s="621"/>
      <c r="CH9" s="621"/>
      <c r="CI9" s="621"/>
      <c r="CJ9" s="621"/>
      <c r="CK9" s="621"/>
      <c r="CL9" s="621"/>
      <c r="CM9" s="621"/>
      <c r="CN9" s="621"/>
      <c r="CO9" s="621"/>
      <c r="CP9" s="621"/>
      <c r="CQ9" s="622"/>
      <c r="CR9" s="623">
        <v>3648977</v>
      </c>
      <c r="CS9" s="624"/>
      <c r="CT9" s="624"/>
      <c r="CU9" s="624"/>
      <c r="CV9" s="624"/>
      <c r="CW9" s="624"/>
      <c r="CX9" s="624"/>
      <c r="CY9" s="625"/>
      <c r="CZ9" s="649">
        <v>7.7</v>
      </c>
      <c r="DA9" s="649"/>
      <c r="DB9" s="649"/>
      <c r="DC9" s="649"/>
      <c r="DD9" s="629">
        <v>141140</v>
      </c>
      <c r="DE9" s="624"/>
      <c r="DF9" s="624"/>
      <c r="DG9" s="624"/>
      <c r="DH9" s="624"/>
      <c r="DI9" s="624"/>
      <c r="DJ9" s="624"/>
      <c r="DK9" s="624"/>
      <c r="DL9" s="624"/>
      <c r="DM9" s="624"/>
      <c r="DN9" s="624"/>
      <c r="DO9" s="624"/>
      <c r="DP9" s="625"/>
      <c r="DQ9" s="629">
        <v>2303201</v>
      </c>
      <c r="DR9" s="624"/>
      <c r="DS9" s="624"/>
      <c r="DT9" s="624"/>
      <c r="DU9" s="624"/>
      <c r="DV9" s="624"/>
      <c r="DW9" s="624"/>
      <c r="DX9" s="624"/>
      <c r="DY9" s="624"/>
      <c r="DZ9" s="624"/>
      <c r="EA9" s="624"/>
      <c r="EB9" s="624"/>
      <c r="EC9" s="662"/>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243</v>
      </c>
      <c r="AQ10" s="621"/>
      <c r="AR10" s="621"/>
      <c r="AS10" s="621"/>
      <c r="AT10" s="621"/>
      <c r="AU10" s="621"/>
      <c r="AV10" s="621"/>
      <c r="AW10" s="621"/>
      <c r="AX10" s="621"/>
      <c r="AY10" s="621"/>
      <c r="AZ10" s="621"/>
      <c r="BA10" s="621"/>
      <c r="BB10" s="621"/>
      <c r="BC10" s="621"/>
      <c r="BD10" s="621"/>
      <c r="BE10" s="621"/>
      <c r="BF10" s="622"/>
      <c r="BG10" s="623">
        <v>372818</v>
      </c>
      <c r="BH10" s="624"/>
      <c r="BI10" s="624"/>
      <c r="BJ10" s="624"/>
      <c r="BK10" s="624"/>
      <c r="BL10" s="624"/>
      <c r="BM10" s="624"/>
      <c r="BN10" s="625"/>
      <c r="BO10" s="649">
        <v>2.6</v>
      </c>
      <c r="BP10" s="649"/>
      <c r="BQ10" s="649"/>
      <c r="BR10" s="649"/>
      <c r="BS10" s="650">
        <v>61410</v>
      </c>
      <c r="BT10" s="650"/>
      <c r="BU10" s="650"/>
      <c r="BV10" s="650"/>
      <c r="BW10" s="650"/>
      <c r="BX10" s="650"/>
      <c r="BY10" s="650"/>
      <c r="BZ10" s="650"/>
      <c r="CA10" s="650"/>
      <c r="CB10" s="695"/>
      <c r="CD10" s="620" t="s">
        <v>244</v>
      </c>
      <c r="CE10" s="621"/>
      <c r="CF10" s="621"/>
      <c r="CG10" s="621"/>
      <c r="CH10" s="621"/>
      <c r="CI10" s="621"/>
      <c r="CJ10" s="621"/>
      <c r="CK10" s="621"/>
      <c r="CL10" s="621"/>
      <c r="CM10" s="621"/>
      <c r="CN10" s="621"/>
      <c r="CO10" s="621"/>
      <c r="CP10" s="621"/>
      <c r="CQ10" s="622"/>
      <c r="CR10" s="623">
        <v>28284</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27272</v>
      </c>
      <c r="DR10" s="624"/>
      <c r="DS10" s="624"/>
      <c r="DT10" s="624"/>
      <c r="DU10" s="624"/>
      <c r="DV10" s="624"/>
      <c r="DW10" s="624"/>
      <c r="DX10" s="624"/>
      <c r="DY10" s="624"/>
      <c r="DZ10" s="624"/>
      <c r="EA10" s="624"/>
      <c r="EB10" s="624"/>
      <c r="EC10" s="662"/>
    </row>
    <row r="11" spans="2:143" ht="11.25" customHeight="1" x14ac:dyDescent="0.15">
      <c r="B11" s="620" t="s">
        <v>245</v>
      </c>
      <c r="C11" s="621"/>
      <c r="D11" s="621"/>
      <c r="E11" s="621"/>
      <c r="F11" s="621"/>
      <c r="G11" s="621"/>
      <c r="H11" s="621"/>
      <c r="I11" s="621"/>
      <c r="J11" s="621"/>
      <c r="K11" s="621"/>
      <c r="L11" s="621"/>
      <c r="M11" s="621"/>
      <c r="N11" s="621"/>
      <c r="O11" s="621"/>
      <c r="P11" s="621"/>
      <c r="Q11" s="622"/>
      <c r="R11" s="623">
        <v>2401680</v>
      </c>
      <c r="S11" s="624"/>
      <c r="T11" s="624"/>
      <c r="U11" s="624"/>
      <c r="V11" s="624"/>
      <c r="W11" s="624"/>
      <c r="X11" s="624"/>
      <c r="Y11" s="625"/>
      <c r="Z11" s="626">
        <v>4.8</v>
      </c>
      <c r="AA11" s="627"/>
      <c r="AB11" s="627"/>
      <c r="AC11" s="628"/>
      <c r="AD11" s="629">
        <v>2401680</v>
      </c>
      <c r="AE11" s="624"/>
      <c r="AF11" s="624"/>
      <c r="AG11" s="624"/>
      <c r="AH11" s="624"/>
      <c r="AI11" s="624"/>
      <c r="AJ11" s="624"/>
      <c r="AK11" s="625"/>
      <c r="AL11" s="626">
        <v>10.199999999999999</v>
      </c>
      <c r="AM11" s="627"/>
      <c r="AN11" s="627"/>
      <c r="AO11" s="651"/>
      <c r="AP11" s="620" t="s">
        <v>246</v>
      </c>
      <c r="AQ11" s="621"/>
      <c r="AR11" s="621"/>
      <c r="AS11" s="621"/>
      <c r="AT11" s="621"/>
      <c r="AU11" s="621"/>
      <c r="AV11" s="621"/>
      <c r="AW11" s="621"/>
      <c r="AX11" s="621"/>
      <c r="AY11" s="621"/>
      <c r="AZ11" s="621"/>
      <c r="BA11" s="621"/>
      <c r="BB11" s="621"/>
      <c r="BC11" s="621"/>
      <c r="BD11" s="621"/>
      <c r="BE11" s="621"/>
      <c r="BF11" s="622"/>
      <c r="BG11" s="623">
        <v>871819</v>
      </c>
      <c r="BH11" s="624"/>
      <c r="BI11" s="624"/>
      <c r="BJ11" s="624"/>
      <c r="BK11" s="624"/>
      <c r="BL11" s="624"/>
      <c r="BM11" s="624"/>
      <c r="BN11" s="625"/>
      <c r="BO11" s="649">
        <v>6.1</v>
      </c>
      <c r="BP11" s="649"/>
      <c r="BQ11" s="649"/>
      <c r="BR11" s="649"/>
      <c r="BS11" s="650">
        <v>248146</v>
      </c>
      <c r="BT11" s="650"/>
      <c r="BU11" s="650"/>
      <c r="BV11" s="650"/>
      <c r="BW11" s="650"/>
      <c r="BX11" s="650"/>
      <c r="BY11" s="650"/>
      <c r="BZ11" s="650"/>
      <c r="CA11" s="650"/>
      <c r="CB11" s="695"/>
      <c r="CD11" s="620" t="s">
        <v>247</v>
      </c>
      <c r="CE11" s="621"/>
      <c r="CF11" s="621"/>
      <c r="CG11" s="621"/>
      <c r="CH11" s="621"/>
      <c r="CI11" s="621"/>
      <c r="CJ11" s="621"/>
      <c r="CK11" s="621"/>
      <c r="CL11" s="621"/>
      <c r="CM11" s="621"/>
      <c r="CN11" s="621"/>
      <c r="CO11" s="621"/>
      <c r="CP11" s="621"/>
      <c r="CQ11" s="622"/>
      <c r="CR11" s="623">
        <v>925046</v>
      </c>
      <c r="CS11" s="624"/>
      <c r="CT11" s="624"/>
      <c r="CU11" s="624"/>
      <c r="CV11" s="624"/>
      <c r="CW11" s="624"/>
      <c r="CX11" s="624"/>
      <c r="CY11" s="625"/>
      <c r="CZ11" s="649">
        <v>1.9</v>
      </c>
      <c r="DA11" s="649"/>
      <c r="DB11" s="649"/>
      <c r="DC11" s="649"/>
      <c r="DD11" s="629">
        <v>136024</v>
      </c>
      <c r="DE11" s="624"/>
      <c r="DF11" s="624"/>
      <c r="DG11" s="624"/>
      <c r="DH11" s="624"/>
      <c r="DI11" s="624"/>
      <c r="DJ11" s="624"/>
      <c r="DK11" s="624"/>
      <c r="DL11" s="624"/>
      <c r="DM11" s="624"/>
      <c r="DN11" s="624"/>
      <c r="DO11" s="624"/>
      <c r="DP11" s="625"/>
      <c r="DQ11" s="629">
        <v>647442</v>
      </c>
      <c r="DR11" s="624"/>
      <c r="DS11" s="624"/>
      <c r="DT11" s="624"/>
      <c r="DU11" s="624"/>
      <c r="DV11" s="624"/>
      <c r="DW11" s="624"/>
      <c r="DX11" s="624"/>
      <c r="DY11" s="624"/>
      <c r="DZ11" s="624"/>
      <c r="EA11" s="624"/>
      <c r="EB11" s="624"/>
      <c r="EC11" s="662"/>
    </row>
    <row r="12" spans="2:143" ht="11.25" customHeight="1" x14ac:dyDescent="0.15">
      <c r="B12" s="620" t="s">
        <v>248</v>
      </c>
      <c r="C12" s="621"/>
      <c r="D12" s="621"/>
      <c r="E12" s="621"/>
      <c r="F12" s="621"/>
      <c r="G12" s="621"/>
      <c r="H12" s="621"/>
      <c r="I12" s="621"/>
      <c r="J12" s="621"/>
      <c r="K12" s="621"/>
      <c r="L12" s="621"/>
      <c r="M12" s="621"/>
      <c r="N12" s="621"/>
      <c r="O12" s="621"/>
      <c r="P12" s="621"/>
      <c r="Q12" s="622"/>
      <c r="R12" s="623">
        <v>198069</v>
      </c>
      <c r="S12" s="624"/>
      <c r="T12" s="624"/>
      <c r="U12" s="624"/>
      <c r="V12" s="624"/>
      <c r="W12" s="624"/>
      <c r="X12" s="624"/>
      <c r="Y12" s="625"/>
      <c r="Z12" s="649">
        <v>0.4</v>
      </c>
      <c r="AA12" s="649"/>
      <c r="AB12" s="649"/>
      <c r="AC12" s="649"/>
      <c r="AD12" s="650">
        <v>198069</v>
      </c>
      <c r="AE12" s="650"/>
      <c r="AF12" s="650"/>
      <c r="AG12" s="650"/>
      <c r="AH12" s="650"/>
      <c r="AI12" s="650"/>
      <c r="AJ12" s="650"/>
      <c r="AK12" s="650"/>
      <c r="AL12" s="626">
        <v>0.8</v>
      </c>
      <c r="AM12" s="627"/>
      <c r="AN12" s="627"/>
      <c r="AO12" s="651"/>
      <c r="AP12" s="620" t="s">
        <v>249</v>
      </c>
      <c r="AQ12" s="621"/>
      <c r="AR12" s="621"/>
      <c r="AS12" s="621"/>
      <c r="AT12" s="621"/>
      <c r="AU12" s="621"/>
      <c r="AV12" s="621"/>
      <c r="AW12" s="621"/>
      <c r="AX12" s="621"/>
      <c r="AY12" s="621"/>
      <c r="AZ12" s="621"/>
      <c r="BA12" s="621"/>
      <c r="BB12" s="621"/>
      <c r="BC12" s="621"/>
      <c r="BD12" s="621"/>
      <c r="BE12" s="621"/>
      <c r="BF12" s="622"/>
      <c r="BG12" s="623">
        <v>6422282</v>
      </c>
      <c r="BH12" s="624"/>
      <c r="BI12" s="624"/>
      <c r="BJ12" s="624"/>
      <c r="BK12" s="624"/>
      <c r="BL12" s="624"/>
      <c r="BM12" s="624"/>
      <c r="BN12" s="625"/>
      <c r="BO12" s="649">
        <v>44.9</v>
      </c>
      <c r="BP12" s="649"/>
      <c r="BQ12" s="649"/>
      <c r="BR12" s="649"/>
      <c r="BS12" s="650" t="s">
        <v>128</v>
      </c>
      <c r="BT12" s="650"/>
      <c r="BU12" s="650"/>
      <c r="BV12" s="650"/>
      <c r="BW12" s="650"/>
      <c r="BX12" s="650"/>
      <c r="BY12" s="650"/>
      <c r="BZ12" s="650"/>
      <c r="CA12" s="650"/>
      <c r="CB12" s="695"/>
      <c r="CD12" s="620" t="s">
        <v>250</v>
      </c>
      <c r="CE12" s="621"/>
      <c r="CF12" s="621"/>
      <c r="CG12" s="621"/>
      <c r="CH12" s="621"/>
      <c r="CI12" s="621"/>
      <c r="CJ12" s="621"/>
      <c r="CK12" s="621"/>
      <c r="CL12" s="621"/>
      <c r="CM12" s="621"/>
      <c r="CN12" s="621"/>
      <c r="CO12" s="621"/>
      <c r="CP12" s="621"/>
      <c r="CQ12" s="622"/>
      <c r="CR12" s="623">
        <v>2338352</v>
      </c>
      <c r="CS12" s="624"/>
      <c r="CT12" s="624"/>
      <c r="CU12" s="624"/>
      <c r="CV12" s="624"/>
      <c r="CW12" s="624"/>
      <c r="CX12" s="624"/>
      <c r="CY12" s="625"/>
      <c r="CZ12" s="649">
        <v>4.9000000000000004</v>
      </c>
      <c r="DA12" s="649"/>
      <c r="DB12" s="649"/>
      <c r="DC12" s="649"/>
      <c r="DD12" s="629">
        <v>3064</v>
      </c>
      <c r="DE12" s="624"/>
      <c r="DF12" s="624"/>
      <c r="DG12" s="624"/>
      <c r="DH12" s="624"/>
      <c r="DI12" s="624"/>
      <c r="DJ12" s="624"/>
      <c r="DK12" s="624"/>
      <c r="DL12" s="624"/>
      <c r="DM12" s="624"/>
      <c r="DN12" s="624"/>
      <c r="DO12" s="624"/>
      <c r="DP12" s="625"/>
      <c r="DQ12" s="629">
        <v>796239</v>
      </c>
      <c r="DR12" s="624"/>
      <c r="DS12" s="624"/>
      <c r="DT12" s="624"/>
      <c r="DU12" s="624"/>
      <c r="DV12" s="624"/>
      <c r="DW12" s="624"/>
      <c r="DX12" s="624"/>
      <c r="DY12" s="624"/>
      <c r="DZ12" s="624"/>
      <c r="EA12" s="624"/>
      <c r="EB12" s="624"/>
      <c r="EC12" s="662"/>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252</v>
      </c>
      <c r="AQ13" s="621"/>
      <c r="AR13" s="621"/>
      <c r="AS13" s="621"/>
      <c r="AT13" s="621"/>
      <c r="AU13" s="621"/>
      <c r="AV13" s="621"/>
      <c r="AW13" s="621"/>
      <c r="AX13" s="621"/>
      <c r="AY13" s="621"/>
      <c r="AZ13" s="621"/>
      <c r="BA13" s="621"/>
      <c r="BB13" s="621"/>
      <c r="BC13" s="621"/>
      <c r="BD13" s="621"/>
      <c r="BE13" s="621"/>
      <c r="BF13" s="622"/>
      <c r="BG13" s="623">
        <v>6409429</v>
      </c>
      <c r="BH13" s="624"/>
      <c r="BI13" s="624"/>
      <c r="BJ13" s="624"/>
      <c r="BK13" s="624"/>
      <c r="BL13" s="624"/>
      <c r="BM13" s="624"/>
      <c r="BN13" s="625"/>
      <c r="BO13" s="649">
        <v>44.8</v>
      </c>
      <c r="BP13" s="649"/>
      <c r="BQ13" s="649"/>
      <c r="BR13" s="649"/>
      <c r="BS13" s="650" t="s">
        <v>128</v>
      </c>
      <c r="BT13" s="650"/>
      <c r="BU13" s="650"/>
      <c r="BV13" s="650"/>
      <c r="BW13" s="650"/>
      <c r="BX13" s="650"/>
      <c r="BY13" s="650"/>
      <c r="BZ13" s="650"/>
      <c r="CA13" s="650"/>
      <c r="CB13" s="695"/>
      <c r="CD13" s="620" t="s">
        <v>253</v>
      </c>
      <c r="CE13" s="621"/>
      <c r="CF13" s="621"/>
      <c r="CG13" s="621"/>
      <c r="CH13" s="621"/>
      <c r="CI13" s="621"/>
      <c r="CJ13" s="621"/>
      <c r="CK13" s="621"/>
      <c r="CL13" s="621"/>
      <c r="CM13" s="621"/>
      <c r="CN13" s="621"/>
      <c r="CO13" s="621"/>
      <c r="CP13" s="621"/>
      <c r="CQ13" s="622"/>
      <c r="CR13" s="623">
        <v>4009125</v>
      </c>
      <c r="CS13" s="624"/>
      <c r="CT13" s="624"/>
      <c r="CU13" s="624"/>
      <c r="CV13" s="624"/>
      <c r="CW13" s="624"/>
      <c r="CX13" s="624"/>
      <c r="CY13" s="625"/>
      <c r="CZ13" s="649">
        <v>8.4</v>
      </c>
      <c r="DA13" s="649"/>
      <c r="DB13" s="649"/>
      <c r="DC13" s="649"/>
      <c r="DD13" s="629">
        <v>1951312</v>
      </c>
      <c r="DE13" s="624"/>
      <c r="DF13" s="624"/>
      <c r="DG13" s="624"/>
      <c r="DH13" s="624"/>
      <c r="DI13" s="624"/>
      <c r="DJ13" s="624"/>
      <c r="DK13" s="624"/>
      <c r="DL13" s="624"/>
      <c r="DM13" s="624"/>
      <c r="DN13" s="624"/>
      <c r="DO13" s="624"/>
      <c r="DP13" s="625"/>
      <c r="DQ13" s="629">
        <v>2396454</v>
      </c>
      <c r="DR13" s="624"/>
      <c r="DS13" s="624"/>
      <c r="DT13" s="624"/>
      <c r="DU13" s="624"/>
      <c r="DV13" s="624"/>
      <c r="DW13" s="624"/>
      <c r="DX13" s="624"/>
      <c r="DY13" s="624"/>
      <c r="DZ13" s="624"/>
      <c r="EA13" s="624"/>
      <c r="EB13" s="624"/>
      <c r="EC13" s="662"/>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255</v>
      </c>
      <c r="AQ14" s="621"/>
      <c r="AR14" s="621"/>
      <c r="AS14" s="621"/>
      <c r="AT14" s="621"/>
      <c r="AU14" s="621"/>
      <c r="AV14" s="621"/>
      <c r="AW14" s="621"/>
      <c r="AX14" s="621"/>
      <c r="AY14" s="621"/>
      <c r="AZ14" s="621"/>
      <c r="BA14" s="621"/>
      <c r="BB14" s="621"/>
      <c r="BC14" s="621"/>
      <c r="BD14" s="621"/>
      <c r="BE14" s="621"/>
      <c r="BF14" s="622"/>
      <c r="BG14" s="623">
        <v>327908</v>
      </c>
      <c r="BH14" s="624"/>
      <c r="BI14" s="624"/>
      <c r="BJ14" s="624"/>
      <c r="BK14" s="624"/>
      <c r="BL14" s="624"/>
      <c r="BM14" s="624"/>
      <c r="BN14" s="625"/>
      <c r="BO14" s="649">
        <v>2.2999999999999998</v>
      </c>
      <c r="BP14" s="649"/>
      <c r="BQ14" s="649"/>
      <c r="BR14" s="649"/>
      <c r="BS14" s="650" t="s">
        <v>128</v>
      </c>
      <c r="BT14" s="650"/>
      <c r="BU14" s="650"/>
      <c r="BV14" s="650"/>
      <c r="BW14" s="650"/>
      <c r="BX14" s="650"/>
      <c r="BY14" s="650"/>
      <c r="BZ14" s="650"/>
      <c r="CA14" s="650"/>
      <c r="CB14" s="695"/>
      <c r="CD14" s="620" t="s">
        <v>256</v>
      </c>
      <c r="CE14" s="621"/>
      <c r="CF14" s="621"/>
      <c r="CG14" s="621"/>
      <c r="CH14" s="621"/>
      <c r="CI14" s="621"/>
      <c r="CJ14" s="621"/>
      <c r="CK14" s="621"/>
      <c r="CL14" s="621"/>
      <c r="CM14" s="621"/>
      <c r="CN14" s="621"/>
      <c r="CO14" s="621"/>
      <c r="CP14" s="621"/>
      <c r="CQ14" s="622"/>
      <c r="CR14" s="623">
        <v>1310426</v>
      </c>
      <c r="CS14" s="624"/>
      <c r="CT14" s="624"/>
      <c r="CU14" s="624"/>
      <c r="CV14" s="624"/>
      <c r="CW14" s="624"/>
      <c r="CX14" s="624"/>
      <c r="CY14" s="625"/>
      <c r="CZ14" s="649">
        <v>2.8</v>
      </c>
      <c r="DA14" s="649"/>
      <c r="DB14" s="649"/>
      <c r="DC14" s="649"/>
      <c r="DD14" s="629">
        <v>197091</v>
      </c>
      <c r="DE14" s="624"/>
      <c r="DF14" s="624"/>
      <c r="DG14" s="624"/>
      <c r="DH14" s="624"/>
      <c r="DI14" s="624"/>
      <c r="DJ14" s="624"/>
      <c r="DK14" s="624"/>
      <c r="DL14" s="624"/>
      <c r="DM14" s="624"/>
      <c r="DN14" s="624"/>
      <c r="DO14" s="624"/>
      <c r="DP14" s="625"/>
      <c r="DQ14" s="629">
        <v>1259471</v>
      </c>
      <c r="DR14" s="624"/>
      <c r="DS14" s="624"/>
      <c r="DT14" s="624"/>
      <c r="DU14" s="624"/>
      <c r="DV14" s="624"/>
      <c r="DW14" s="624"/>
      <c r="DX14" s="624"/>
      <c r="DY14" s="624"/>
      <c r="DZ14" s="624"/>
      <c r="EA14" s="624"/>
      <c r="EB14" s="624"/>
      <c r="EC14" s="662"/>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258</v>
      </c>
      <c r="AQ15" s="621"/>
      <c r="AR15" s="621"/>
      <c r="AS15" s="621"/>
      <c r="AT15" s="621"/>
      <c r="AU15" s="621"/>
      <c r="AV15" s="621"/>
      <c r="AW15" s="621"/>
      <c r="AX15" s="621"/>
      <c r="AY15" s="621"/>
      <c r="AZ15" s="621"/>
      <c r="BA15" s="621"/>
      <c r="BB15" s="621"/>
      <c r="BC15" s="621"/>
      <c r="BD15" s="621"/>
      <c r="BE15" s="621"/>
      <c r="BF15" s="622"/>
      <c r="BG15" s="623">
        <v>697408</v>
      </c>
      <c r="BH15" s="624"/>
      <c r="BI15" s="624"/>
      <c r="BJ15" s="624"/>
      <c r="BK15" s="624"/>
      <c r="BL15" s="624"/>
      <c r="BM15" s="624"/>
      <c r="BN15" s="625"/>
      <c r="BO15" s="649">
        <v>4.9000000000000004</v>
      </c>
      <c r="BP15" s="649"/>
      <c r="BQ15" s="649"/>
      <c r="BR15" s="649"/>
      <c r="BS15" s="650" t="s">
        <v>128</v>
      </c>
      <c r="BT15" s="650"/>
      <c r="BU15" s="650"/>
      <c r="BV15" s="650"/>
      <c r="BW15" s="650"/>
      <c r="BX15" s="650"/>
      <c r="BY15" s="650"/>
      <c r="BZ15" s="650"/>
      <c r="CA15" s="650"/>
      <c r="CB15" s="695"/>
      <c r="CD15" s="620" t="s">
        <v>259</v>
      </c>
      <c r="CE15" s="621"/>
      <c r="CF15" s="621"/>
      <c r="CG15" s="621"/>
      <c r="CH15" s="621"/>
      <c r="CI15" s="621"/>
      <c r="CJ15" s="621"/>
      <c r="CK15" s="621"/>
      <c r="CL15" s="621"/>
      <c r="CM15" s="621"/>
      <c r="CN15" s="621"/>
      <c r="CO15" s="621"/>
      <c r="CP15" s="621"/>
      <c r="CQ15" s="622"/>
      <c r="CR15" s="623">
        <v>4929873</v>
      </c>
      <c r="CS15" s="624"/>
      <c r="CT15" s="624"/>
      <c r="CU15" s="624"/>
      <c r="CV15" s="624"/>
      <c r="CW15" s="624"/>
      <c r="CX15" s="624"/>
      <c r="CY15" s="625"/>
      <c r="CZ15" s="649">
        <v>10.4</v>
      </c>
      <c r="DA15" s="649"/>
      <c r="DB15" s="649"/>
      <c r="DC15" s="649"/>
      <c r="DD15" s="629">
        <v>752226</v>
      </c>
      <c r="DE15" s="624"/>
      <c r="DF15" s="624"/>
      <c r="DG15" s="624"/>
      <c r="DH15" s="624"/>
      <c r="DI15" s="624"/>
      <c r="DJ15" s="624"/>
      <c r="DK15" s="624"/>
      <c r="DL15" s="624"/>
      <c r="DM15" s="624"/>
      <c r="DN15" s="624"/>
      <c r="DO15" s="624"/>
      <c r="DP15" s="625"/>
      <c r="DQ15" s="629">
        <v>3548085</v>
      </c>
      <c r="DR15" s="624"/>
      <c r="DS15" s="624"/>
      <c r="DT15" s="624"/>
      <c r="DU15" s="624"/>
      <c r="DV15" s="624"/>
      <c r="DW15" s="624"/>
      <c r="DX15" s="624"/>
      <c r="DY15" s="624"/>
      <c r="DZ15" s="624"/>
      <c r="EA15" s="624"/>
      <c r="EB15" s="624"/>
      <c r="EC15" s="662"/>
    </row>
    <row r="16" spans="2:143" ht="11.25" customHeight="1" x14ac:dyDescent="0.15">
      <c r="B16" s="620" t="s">
        <v>260</v>
      </c>
      <c r="C16" s="621"/>
      <c r="D16" s="621"/>
      <c r="E16" s="621"/>
      <c r="F16" s="621"/>
      <c r="G16" s="621"/>
      <c r="H16" s="621"/>
      <c r="I16" s="621"/>
      <c r="J16" s="621"/>
      <c r="K16" s="621"/>
      <c r="L16" s="621"/>
      <c r="M16" s="621"/>
      <c r="N16" s="621"/>
      <c r="O16" s="621"/>
      <c r="P16" s="621"/>
      <c r="Q16" s="622"/>
      <c r="R16" s="623">
        <v>42832</v>
      </c>
      <c r="S16" s="624"/>
      <c r="T16" s="624"/>
      <c r="U16" s="624"/>
      <c r="V16" s="624"/>
      <c r="W16" s="624"/>
      <c r="X16" s="624"/>
      <c r="Y16" s="625"/>
      <c r="Z16" s="649">
        <v>0.1</v>
      </c>
      <c r="AA16" s="649"/>
      <c r="AB16" s="649"/>
      <c r="AC16" s="649"/>
      <c r="AD16" s="650">
        <v>42832</v>
      </c>
      <c r="AE16" s="650"/>
      <c r="AF16" s="650"/>
      <c r="AG16" s="650"/>
      <c r="AH16" s="650"/>
      <c r="AI16" s="650"/>
      <c r="AJ16" s="650"/>
      <c r="AK16" s="650"/>
      <c r="AL16" s="626">
        <v>0.2</v>
      </c>
      <c r="AM16" s="627"/>
      <c r="AN16" s="627"/>
      <c r="AO16" s="651"/>
      <c r="AP16" s="620" t="s">
        <v>261</v>
      </c>
      <c r="AQ16" s="621"/>
      <c r="AR16" s="621"/>
      <c r="AS16" s="621"/>
      <c r="AT16" s="621"/>
      <c r="AU16" s="621"/>
      <c r="AV16" s="621"/>
      <c r="AW16" s="621"/>
      <c r="AX16" s="621"/>
      <c r="AY16" s="621"/>
      <c r="AZ16" s="621"/>
      <c r="BA16" s="621"/>
      <c r="BB16" s="621"/>
      <c r="BC16" s="621"/>
      <c r="BD16" s="621"/>
      <c r="BE16" s="621"/>
      <c r="BF16" s="622"/>
      <c r="BG16" s="623">
        <v>534</v>
      </c>
      <c r="BH16" s="624"/>
      <c r="BI16" s="624"/>
      <c r="BJ16" s="624"/>
      <c r="BK16" s="624"/>
      <c r="BL16" s="624"/>
      <c r="BM16" s="624"/>
      <c r="BN16" s="625"/>
      <c r="BO16" s="649">
        <v>0</v>
      </c>
      <c r="BP16" s="649"/>
      <c r="BQ16" s="649"/>
      <c r="BR16" s="649"/>
      <c r="BS16" s="650" t="s">
        <v>128</v>
      </c>
      <c r="BT16" s="650"/>
      <c r="BU16" s="650"/>
      <c r="BV16" s="650"/>
      <c r="BW16" s="650"/>
      <c r="BX16" s="650"/>
      <c r="BY16" s="650"/>
      <c r="BZ16" s="650"/>
      <c r="CA16" s="650"/>
      <c r="CB16" s="695"/>
      <c r="CD16" s="620" t="s">
        <v>262</v>
      </c>
      <c r="CE16" s="621"/>
      <c r="CF16" s="621"/>
      <c r="CG16" s="621"/>
      <c r="CH16" s="621"/>
      <c r="CI16" s="621"/>
      <c r="CJ16" s="621"/>
      <c r="CK16" s="621"/>
      <c r="CL16" s="621"/>
      <c r="CM16" s="621"/>
      <c r="CN16" s="621"/>
      <c r="CO16" s="621"/>
      <c r="CP16" s="621"/>
      <c r="CQ16" s="622"/>
      <c r="CR16" s="623">
        <v>950868</v>
      </c>
      <c r="CS16" s="624"/>
      <c r="CT16" s="624"/>
      <c r="CU16" s="624"/>
      <c r="CV16" s="624"/>
      <c r="CW16" s="624"/>
      <c r="CX16" s="624"/>
      <c r="CY16" s="625"/>
      <c r="CZ16" s="649">
        <v>2</v>
      </c>
      <c r="DA16" s="649"/>
      <c r="DB16" s="649"/>
      <c r="DC16" s="649"/>
      <c r="DD16" s="629" t="s">
        <v>128</v>
      </c>
      <c r="DE16" s="624"/>
      <c r="DF16" s="624"/>
      <c r="DG16" s="624"/>
      <c r="DH16" s="624"/>
      <c r="DI16" s="624"/>
      <c r="DJ16" s="624"/>
      <c r="DK16" s="624"/>
      <c r="DL16" s="624"/>
      <c r="DM16" s="624"/>
      <c r="DN16" s="624"/>
      <c r="DO16" s="624"/>
      <c r="DP16" s="625"/>
      <c r="DQ16" s="629">
        <v>100799</v>
      </c>
      <c r="DR16" s="624"/>
      <c r="DS16" s="624"/>
      <c r="DT16" s="624"/>
      <c r="DU16" s="624"/>
      <c r="DV16" s="624"/>
      <c r="DW16" s="624"/>
      <c r="DX16" s="624"/>
      <c r="DY16" s="624"/>
      <c r="DZ16" s="624"/>
      <c r="EA16" s="624"/>
      <c r="EB16" s="624"/>
      <c r="EC16" s="662"/>
    </row>
    <row r="17" spans="2:133" ht="11.25" customHeight="1" x14ac:dyDescent="0.15">
      <c r="B17" s="620" t="s">
        <v>263</v>
      </c>
      <c r="C17" s="621"/>
      <c r="D17" s="621"/>
      <c r="E17" s="621"/>
      <c r="F17" s="621"/>
      <c r="G17" s="621"/>
      <c r="H17" s="621"/>
      <c r="I17" s="621"/>
      <c r="J17" s="621"/>
      <c r="K17" s="621"/>
      <c r="L17" s="621"/>
      <c r="M17" s="621"/>
      <c r="N17" s="621"/>
      <c r="O17" s="621"/>
      <c r="P17" s="621"/>
      <c r="Q17" s="622"/>
      <c r="R17" s="623">
        <v>187497</v>
      </c>
      <c r="S17" s="624"/>
      <c r="T17" s="624"/>
      <c r="U17" s="624"/>
      <c r="V17" s="624"/>
      <c r="W17" s="624"/>
      <c r="X17" s="624"/>
      <c r="Y17" s="625"/>
      <c r="Z17" s="649">
        <v>0.4</v>
      </c>
      <c r="AA17" s="649"/>
      <c r="AB17" s="649"/>
      <c r="AC17" s="649"/>
      <c r="AD17" s="650">
        <v>187497</v>
      </c>
      <c r="AE17" s="650"/>
      <c r="AF17" s="650"/>
      <c r="AG17" s="650"/>
      <c r="AH17" s="650"/>
      <c r="AI17" s="650"/>
      <c r="AJ17" s="650"/>
      <c r="AK17" s="650"/>
      <c r="AL17" s="626">
        <v>0.8</v>
      </c>
      <c r="AM17" s="627"/>
      <c r="AN17" s="627"/>
      <c r="AO17" s="651"/>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265</v>
      </c>
      <c r="CE17" s="621"/>
      <c r="CF17" s="621"/>
      <c r="CG17" s="621"/>
      <c r="CH17" s="621"/>
      <c r="CI17" s="621"/>
      <c r="CJ17" s="621"/>
      <c r="CK17" s="621"/>
      <c r="CL17" s="621"/>
      <c r="CM17" s="621"/>
      <c r="CN17" s="621"/>
      <c r="CO17" s="621"/>
      <c r="CP17" s="621"/>
      <c r="CQ17" s="622"/>
      <c r="CR17" s="623">
        <v>3177432</v>
      </c>
      <c r="CS17" s="624"/>
      <c r="CT17" s="624"/>
      <c r="CU17" s="624"/>
      <c r="CV17" s="624"/>
      <c r="CW17" s="624"/>
      <c r="CX17" s="624"/>
      <c r="CY17" s="625"/>
      <c r="CZ17" s="649">
        <v>6.7</v>
      </c>
      <c r="DA17" s="649"/>
      <c r="DB17" s="649"/>
      <c r="DC17" s="649"/>
      <c r="DD17" s="629" t="s">
        <v>128</v>
      </c>
      <c r="DE17" s="624"/>
      <c r="DF17" s="624"/>
      <c r="DG17" s="624"/>
      <c r="DH17" s="624"/>
      <c r="DI17" s="624"/>
      <c r="DJ17" s="624"/>
      <c r="DK17" s="624"/>
      <c r="DL17" s="624"/>
      <c r="DM17" s="624"/>
      <c r="DN17" s="624"/>
      <c r="DO17" s="624"/>
      <c r="DP17" s="625"/>
      <c r="DQ17" s="629">
        <v>3103618</v>
      </c>
      <c r="DR17" s="624"/>
      <c r="DS17" s="624"/>
      <c r="DT17" s="624"/>
      <c r="DU17" s="624"/>
      <c r="DV17" s="624"/>
      <c r="DW17" s="624"/>
      <c r="DX17" s="624"/>
      <c r="DY17" s="624"/>
      <c r="DZ17" s="624"/>
      <c r="EA17" s="624"/>
      <c r="EB17" s="624"/>
      <c r="EC17" s="662"/>
    </row>
    <row r="18" spans="2:133" ht="11.25" customHeight="1" x14ac:dyDescent="0.15">
      <c r="B18" s="620" t="s">
        <v>266</v>
      </c>
      <c r="C18" s="621"/>
      <c r="D18" s="621"/>
      <c r="E18" s="621"/>
      <c r="F18" s="621"/>
      <c r="G18" s="621"/>
      <c r="H18" s="621"/>
      <c r="I18" s="621"/>
      <c r="J18" s="621"/>
      <c r="K18" s="621"/>
      <c r="L18" s="621"/>
      <c r="M18" s="621"/>
      <c r="N18" s="621"/>
      <c r="O18" s="621"/>
      <c r="P18" s="621"/>
      <c r="Q18" s="622"/>
      <c r="R18" s="623">
        <v>309294</v>
      </c>
      <c r="S18" s="624"/>
      <c r="T18" s="624"/>
      <c r="U18" s="624"/>
      <c r="V18" s="624"/>
      <c r="W18" s="624"/>
      <c r="X18" s="624"/>
      <c r="Y18" s="625"/>
      <c r="Z18" s="649">
        <v>0.6</v>
      </c>
      <c r="AA18" s="649"/>
      <c r="AB18" s="649"/>
      <c r="AC18" s="649"/>
      <c r="AD18" s="650">
        <v>297442</v>
      </c>
      <c r="AE18" s="650"/>
      <c r="AF18" s="650"/>
      <c r="AG18" s="650"/>
      <c r="AH18" s="650"/>
      <c r="AI18" s="650"/>
      <c r="AJ18" s="650"/>
      <c r="AK18" s="650"/>
      <c r="AL18" s="626">
        <v>1.2999999523162842</v>
      </c>
      <c r="AM18" s="627"/>
      <c r="AN18" s="627"/>
      <c r="AO18" s="651"/>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268</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2"/>
    </row>
    <row r="19" spans="2:133" ht="11.25" customHeight="1" x14ac:dyDescent="0.15">
      <c r="B19" s="620" t="s">
        <v>269</v>
      </c>
      <c r="C19" s="621"/>
      <c r="D19" s="621"/>
      <c r="E19" s="621"/>
      <c r="F19" s="621"/>
      <c r="G19" s="621"/>
      <c r="H19" s="621"/>
      <c r="I19" s="621"/>
      <c r="J19" s="621"/>
      <c r="K19" s="621"/>
      <c r="L19" s="621"/>
      <c r="M19" s="621"/>
      <c r="N19" s="621"/>
      <c r="O19" s="621"/>
      <c r="P19" s="621"/>
      <c r="Q19" s="622"/>
      <c r="R19" s="623">
        <v>87907</v>
      </c>
      <c r="S19" s="624"/>
      <c r="T19" s="624"/>
      <c r="U19" s="624"/>
      <c r="V19" s="624"/>
      <c r="W19" s="624"/>
      <c r="X19" s="624"/>
      <c r="Y19" s="625"/>
      <c r="Z19" s="649">
        <v>0.2</v>
      </c>
      <c r="AA19" s="649"/>
      <c r="AB19" s="649"/>
      <c r="AC19" s="649"/>
      <c r="AD19" s="650">
        <v>87907</v>
      </c>
      <c r="AE19" s="650"/>
      <c r="AF19" s="650"/>
      <c r="AG19" s="650"/>
      <c r="AH19" s="650"/>
      <c r="AI19" s="650"/>
      <c r="AJ19" s="650"/>
      <c r="AK19" s="650"/>
      <c r="AL19" s="626">
        <v>0.4</v>
      </c>
      <c r="AM19" s="627"/>
      <c r="AN19" s="627"/>
      <c r="AO19" s="651"/>
      <c r="AP19" s="620" t="s">
        <v>270</v>
      </c>
      <c r="AQ19" s="621"/>
      <c r="AR19" s="621"/>
      <c r="AS19" s="621"/>
      <c r="AT19" s="621"/>
      <c r="AU19" s="621"/>
      <c r="AV19" s="621"/>
      <c r="AW19" s="621"/>
      <c r="AX19" s="621"/>
      <c r="AY19" s="621"/>
      <c r="AZ19" s="621"/>
      <c r="BA19" s="621"/>
      <c r="BB19" s="621"/>
      <c r="BC19" s="621"/>
      <c r="BD19" s="621"/>
      <c r="BE19" s="621"/>
      <c r="BF19" s="622"/>
      <c r="BG19" s="623">
        <v>774464</v>
      </c>
      <c r="BH19" s="624"/>
      <c r="BI19" s="624"/>
      <c r="BJ19" s="624"/>
      <c r="BK19" s="624"/>
      <c r="BL19" s="624"/>
      <c r="BM19" s="624"/>
      <c r="BN19" s="625"/>
      <c r="BO19" s="649">
        <v>5.4</v>
      </c>
      <c r="BP19" s="649"/>
      <c r="BQ19" s="649"/>
      <c r="BR19" s="649"/>
      <c r="BS19" s="650" t="s">
        <v>128</v>
      </c>
      <c r="BT19" s="650"/>
      <c r="BU19" s="650"/>
      <c r="BV19" s="650"/>
      <c r="BW19" s="650"/>
      <c r="BX19" s="650"/>
      <c r="BY19" s="650"/>
      <c r="BZ19" s="650"/>
      <c r="CA19" s="650"/>
      <c r="CB19" s="695"/>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15">
      <c r="B20" s="620" t="s">
        <v>272</v>
      </c>
      <c r="C20" s="621"/>
      <c r="D20" s="621"/>
      <c r="E20" s="621"/>
      <c r="F20" s="621"/>
      <c r="G20" s="621"/>
      <c r="H20" s="621"/>
      <c r="I20" s="621"/>
      <c r="J20" s="621"/>
      <c r="K20" s="621"/>
      <c r="L20" s="621"/>
      <c r="M20" s="621"/>
      <c r="N20" s="621"/>
      <c r="O20" s="621"/>
      <c r="P20" s="621"/>
      <c r="Q20" s="622"/>
      <c r="R20" s="623">
        <v>12578</v>
      </c>
      <c r="S20" s="624"/>
      <c r="T20" s="624"/>
      <c r="U20" s="624"/>
      <c r="V20" s="624"/>
      <c r="W20" s="624"/>
      <c r="X20" s="624"/>
      <c r="Y20" s="625"/>
      <c r="Z20" s="649">
        <v>0</v>
      </c>
      <c r="AA20" s="649"/>
      <c r="AB20" s="649"/>
      <c r="AC20" s="649"/>
      <c r="AD20" s="650">
        <v>12578</v>
      </c>
      <c r="AE20" s="650"/>
      <c r="AF20" s="650"/>
      <c r="AG20" s="650"/>
      <c r="AH20" s="650"/>
      <c r="AI20" s="650"/>
      <c r="AJ20" s="650"/>
      <c r="AK20" s="650"/>
      <c r="AL20" s="626">
        <v>0.1</v>
      </c>
      <c r="AM20" s="627"/>
      <c r="AN20" s="627"/>
      <c r="AO20" s="651"/>
      <c r="AP20" s="620" t="s">
        <v>273</v>
      </c>
      <c r="AQ20" s="621"/>
      <c r="AR20" s="621"/>
      <c r="AS20" s="621"/>
      <c r="AT20" s="621"/>
      <c r="AU20" s="621"/>
      <c r="AV20" s="621"/>
      <c r="AW20" s="621"/>
      <c r="AX20" s="621"/>
      <c r="AY20" s="621"/>
      <c r="AZ20" s="621"/>
      <c r="BA20" s="621"/>
      <c r="BB20" s="621"/>
      <c r="BC20" s="621"/>
      <c r="BD20" s="621"/>
      <c r="BE20" s="621"/>
      <c r="BF20" s="622"/>
      <c r="BG20" s="623">
        <v>774464</v>
      </c>
      <c r="BH20" s="624"/>
      <c r="BI20" s="624"/>
      <c r="BJ20" s="624"/>
      <c r="BK20" s="624"/>
      <c r="BL20" s="624"/>
      <c r="BM20" s="624"/>
      <c r="BN20" s="625"/>
      <c r="BO20" s="649">
        <v>5.4</v>
      </c>
      <c r="BP20" s="649"/>
      <c r="BQ20" s="649"/>
      <c r="BR20" s="649"/>
      <c r="BS20" s="650" t="s">
        <v>128</v>
      </c>
      <c r="BT20" s="650"/>
      <c r="BU20" s="650"/>
      <c r="BV20" s="650"/>
      <c r="BW20" s="650"/>
      <c r="BX20" s="650"/>
      <c r="BY20" s="650"/>
      <c r="BZ20" s="650"/>
      <c r="CA20" s="650"/>
      <c r="CB20" s="695"/>
      <c r="CD20" s="620" t="s">
        <v>274</v>
      </c>
      <c r="CE20" s="621"/>
      <c r="CF20" s="621"/>
      <c r="CG20" s="621"/>
      <c r="CH20" s="621"/>
      <c r="CI20" s="621"/>
      <c r="CJ20" s="621"/>
      <c r="CK20" s="621"/>
      <c r="CL20" s="621"/>
      <c r="CM20" s="621"/>
      <c r="CN20" s="621"/>
      <c r="CO20" s="621"/>
      <c r="CP20" s="621"/>
      <c r="CQ20" s="622"/>
      <c r="CR20" s="623">
        <v>47611832</v>
      </c>
      <c r="CS20" s="624"/>
      <c r="CT20" s="624"/>
      <c r="CU20" s="624"/>
      <c r="CV20" s="624"/>
      <c r="CW20" s="624"/>
      <c r="CX20" s="624"/>
      <c r="CY20" s="625"/>
      <c r="CZ20" s="649">
        <v>100</v>
      </c>
      <c r="DA20" s="649"/>
      <c r="DB20" s="649"/>
      <c r="DC20" s="649"/>
      <c r="DD20" s="629">
        <v>6586376</v>
      </c>
      <c r="DE20" s="624"/>
      <c r="DF20" s="624"/>
      <c r="DG20" s="624"/>
      <c r="DH20" s="624"/>
      <c r="DI20" s="624"/>
      <c r="DJ20" s="624"/>
      <c r="DK20" s="624"/>
      <c r="DL20" s="624"/>
      <c r="DM20" s="624"/>
      <c r="DN20" s="624"/>
      <c r="DO20" s="624"/>
      <c r="DP20" s="625"/>
      <c r="DQ20" s="629">
        <v>27009974</v>
      </c>
      <c r="DR20" s="624"/>
      <c r="DS20" s="624"/>
      <c r="DT20" s="624"/>
      <c r="DU20" s="624"/>
      <c r="DV20" s="624"/>
      <c r="DW20" s="624"/>
      <c r="DX20" s="624"/>
      <c r="DY20" s="624"/>
      <c r="DZ20" s="624"/>
      <c r="EA20" s="624"/>
      <c r="EB20" s="624"/>
      <c r="EC20" s="662"/>
    </row>
    <row r="21" spans="2:133" ht="11.25" customHeight="1" x14ac:dyDescent="0.15">
      <c r="B21" s="620" t="s">
        <v>275</v>
      </c>
      <c r="C21" s="621"/>
      <c r="D21" s="621"/>
      <c r="E21" s="621"/>
      <c r="F21" s="621"/>
      <c r="G21" s="621"/>
      <c r="H21" s="621"/>
      <c r="I21" s="621"/>
      <c r="J21" s="621"/>
      <c r="K21" s="621"/>
      <c r="L21" s="621"/>
      <c r="M21" s="621"/>
      <c r="N21" s="621"/>
      <c r="O21" s="621"/>
      <c r="P21" s="621"/>
      <c r="Q21" s="622"/>
      <c r="R21" s="623">
        <v>4434</v>
      </c>
      <c r="S21" s="624"/>
      <c r="T21" s="624"/>
      <c r="U21" s="624"/>
      <c r="V21" s="624"/>
      <c r="W21" s="624"/>
      <c r="X21" s="624"/>
      <c r="Y21" s="625"/>
      <c r="Z21" s="649">
        <v>0</v>
      </c>
      <c r="AA21" s="649"/>
      <c r="AB21" s="649"/>
      <c r="AC21" s="649"/>
      <c r="AD21" s="650">
        <v>4434</v>
      </c>
      <c r="AE21" s="650"/>
      <c r="AF21" s="650"/>
      <c r="AG21" s="650"/>
      <c r="AH21" s="650"/>
      <c r="AI21" s="650"/>
      <c r="AJ21" s="650"/>
      <c r="AK21" s="650"/>
      <c r="AL21" s="626">
        <v>0</v>
      </c>
      <c r="AM21" s="627"/>
      <c r="AN21" s="627"/>
      <c r="AO21" s="651"/>
      <c r="AP21" s="620" t="s">
        <v>276</v>
      </c>
      <c r="AQ21" s="696"/>
      <c r="AR21" s="696"/>
      <c r="AS21" s="696"/>
      <c r="AT21" s="696"/>
      <c r="AU21" s="696"/>
      <c r="AV21" s="696"/>
      <c r="AW21" s="696"/>
      <c r="AX21" s="696"/>
      <c r="AY21" s="696"/>
      <c r="AZ21" s="696"/>
      <c r="BA21" s="696"/>
      <c r="BB21" s="696"/>
      <c r="BC21" s="696"/>
      <c r="BD21" s="696"/>
      <c r="BE21" s="696"/>
      <c r="BF21" s="697"/>
      <c r="BG21" s="623">
        <v>3434</v>
      </c>
      <c r="BH21" s="624"/>
      <c r="BI21" s="624"/>
      <c r="BJ21" s="624"/>
      <c r="BK21" s="624"/>
      <c r="BL21" s="624"/>
      <c r="BM21" s="624"/>
      <c r="BN21" s="625"/>
      <c r="BO21" s="649">
        <v>0</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277</v>
      </c>
      <c r="C22" s="681"/>
      <c r="D22" s="681"/>
      <c r="E22" s="681"/>
      <c r="F22" s="681"/>
      <c r="G22" s="681"/>
      <c r="H22" s="681"/>
      <c r="I22" s="681"/>
      <c r="J22" s="681"/>
      <c r="K22" s="681"/>
      <c r="L22" s="681"/>
      <c r="M22" s="681"/>
      <c r="N22" s="681"/>
      <c r="O22" s="681"/>
      <c r="P22" s="681"/>
      <c r="Q22" s="682"/>
      <c r="R22" s="623">
        <v>204375</v>
      </c>
      <c r="S22" s="624"/>
      <c r="T22" s="624"/>
      <c r="U22" s="624"/>
      <c r="V22" s="624"/>
      <c r="W22" s="624"/>
      <c r="X22" s="624"/>
      <c r="Y22" s="625"/>
      <c r="Z22" s="649">
        <v>0.4</v>
      </c>
      <c r="AA22" s="649"/>
      <c r="AB22" s="649"/>
      <c r="AC22" s="649"/>
      <c r="AD22" s="650">
        <v>192523</v>
      </c>
      <c r="AE22" s="650"/>
      <c r="AF22" s="650"/>
      <c r="AG22" s="650"/>
      <c r="AH22" s="650"/>
      <c r="AI22" s="650"/>
      <c r="AJ22" s="650"/>
      <c r="AK22" s="650"/>
      <c r="AL22" s="626">
        <v>0.80000001192092896</v>
      </c>
      <c r="AM22" s="627"/>
      <c r="AN22" s="627"/>
      <c r="AO22" s="651"/>
      <c r="AP22" s="620" t="s">
        <v>278</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279</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280</v>
      </c>
      <c r="C23" s="621"/>
      <c r="D23" s="621"/>
      <c r="E23" s="621"/>
      <c r="F23" s="621"/>
      <c r="G23" s="621"/>
      <c r="H23" s="621"/>
      <c r="I23" s="621"/>
      <c r="J23" s="621"/>
      <c r="K23" s="621"/>
      <c r="L23" s="621"/>
      <c r="M23" s="621"/>
      <c r="N23" s="621"/>
      <c r="O23" s="621"/>
      <c r="P23" s="621"/>
      <c r="Q23" s="622"/>
      <c r="R23" s="623">
        <v>6848824</v>
      </c>
      <c r="S23" s="624"/>
      <c r="T23" s="624"/>
      <c r="U23" s="624"/>
      <c r="V23" s="624"/>
      <c r="W23" s="624"/>
      <c r="X23" s="624"/>
      <c r="Y23" s="625"/>
      <c r="Z23" s="649">
        <v>13.6</v>
      </c>
      <c r="AA23" s="649"/>
      <c r="AB23" s="649"/>
      <c r="AC23" s="649"/>
      <c r="AD23" s="650">
        <v>6232791</v>
      </c>
      <c r="AE23" s="650"/>
      <c r="AF23" s="650"/>
      <c r="AG23" s="650"/>
      <c r="AH23" s="650"/>
      <c r="AI23" s="650"/>
      <c r="AJ23" s="650"/>
      <c r="AK23" s="650"/>
      <c r="AL23" s="626">
        <v>26.4</v>
      </c>
      <c r="AM23" s="627"/>
      <c r="AN23" s="627"/>
      <c r="AO23" s="651"/>
      <c r="AP23" s="620" t="s">
        <v>281</v>
      </c>
      <c r="AQ23" s="696"/>
      <c r="AR23" s="696"/>
      <c r="AS23" s="696"/>
      <c r="AT23" s="696"/>
      <c r="AU23" s="696"/>
      <c r="AV23" s="696"/>
      <c r="AW23" s="696"/>
      <c r="AX23" s="696"/>
      <c r="AY23" s="696"/>
      <c r="AZ23" s="696"/>
      <c r="BA23" s="696"/>
      <c r="BB23" s="696"/>
      <c r="BC23" s="696"/>
      <c r="BD23" s="696"/>
      <c r="BE23" s="696"/>
      <c r="BF23" s="697"/>
      <c r="BG23" s="623">
        <v>771030</v>
      </c>
      <c r="BH23" s="624"/>
      <c r="BI23" s="624"/>
      <c r="BJ23" s="624"/>
      <c r="BK23" s="624"/>
      <c r="BL23" s="624"/>
      <c r="BM23" s="624"/>
      <c r="BN23" s="625"/>
      <c r="BO23" s="649">
        <v>5.4</v>
      </c>
      <c r="BP23" s="649"/>
      <c r="BQ23" s="649"/>
      <c r="BR23" s="649"/>
      <c r="BS23" s="650" t="s">
        <v>128</v>
      </c>
      <c r="BT23" s="650"/>
      <c r="BU23" s="650"/>
      <c r="BV23" s="650"/>
      <c r="BW23" s="650"/>
      <c r="BX23" s="650"/>
      <c r="BY23" s="650"/>
      <c r="BZ23" s="650"/>
      <c r="CA23" s="650"/>
      <c r="CB23" s="695"/>
      <c r="CD23" s="676" t="s">
        <v>221</v>
      </c>
      <c r="CE23" s="677"/>
      <c r="CF23" s="677"/>
      <c r="CG23" s="677"/>
      <c r="CH23" s="677"/>
      <c r="CI23" s="677"/>
      <c r="CJ23" s="677"/>
      <c r="CK23" s="677"/>
      <c r="CL23" s="677"/>
      <c r="CM23" s="677"/>
      <c r="CN23" s="677"/>
      <c r="CO23" s="677"/>
      <c r="CP23" s="677"/>
      <c r="CQ23" s="678"/>
      <c r="CR23" s="676" t="s">
        <v>282</v>
      </c>
      <c r="CS23" s="677"/>
      <c r="CT23" s="677"/>
      <c r="CU23" s="677"/>
      <c r="CV23" s="677"/>
      <c r="CW23" s="677"/>
      <c r="CX23" s="677"/>
      <c r="CY23" s="678"/>
      <c r="CZ23" s="676" t="s">
        <v>283</v>
      </c>
      <c r="DA23" s="677"/>
      <c r="DB23" s="677"/>
      <c r="DC23" s="678"/>
      <c r="DD23" s="676" t="s">
        <v>284</v>
      </c>
      <c r="DE23" s="677"/>
      <c r="DF23" s="677"/>
      <c r="DG23" s="677"/>
      <c r="DH23" s="677"/>
      <c r="DI23" s="677"/>
      <c r="DJ23" s="677"/>
      <c r="DK23" s="678"/>
      <c r="DL23" s="703" t="s">
        <v>285</v>
      </c>
      <c r="DM23" s="704"/>
      <c r="DN23" s="704"/>
      <c r="DO23" s="704"/>
      <c r="DP23" s="704"/>
      <c r="DQ23" s="704"/>
      <c r="DR23" s="704"/>
      <c r="DS23" s="704"/>
      <c r="DT23" s="704"/>
      <c r="DU23" s="704"/>
      <c r="DV23" s="705"/>
      <c r="DW23" s="676" t="s">
        <v>286</v>
      </c>
      <c r="DX23" s="677"/>
      <c r="DY23" s="677"/>
      <c r="DZ23" s="677"/>
      <c r="EA23" s="677"/>
      <c r="EB23" s="677"/>
      <c r="EC23" s="678"/>
    </row>
    <row r="24" spans="2:133" ht="11.25" customHeight="1" x14ac:dyDescent="0.15">
      <c r="B24" s="620" t="s">
        <v>287</v>
      </c>
      <c r="C24" s="621"/>
      <c r="D24" s="621"/>
      <c r="E24" s="621"/>
      <c r="F24" s="621"/>
      <c r="G24" s="621"/>
      <c r="H24" s="621"/>
      <c r="I24" s="621"/>
      <c r="J24" s="621"/>
      <c r="K24" s="621"/>
      <c r="L24" s="621"/>
      <c r="M24" s="621"/>
      <c r="N24" s="621"/>
      <c r="O24" s="621"/>
      <c r="P24" s="621"/>
      <c r="Q24" s="622"/>
      <c r="R24" s="623">
        <v>6232791</v>
      </c>
      <c r="S24" s="624"/>
      <c r="T24" s="624"/>
      <c r="U24" s="624"/>
      <c r="V24" s="624"/>
      <c r="W24" s="624"/>
      <c r="X24" s="624"/>
      <c r="Y24" s="625"/>
      <c r="Z24" s="649">
        <v>12.4</v>
      </c>
      <c r="AA24" s="649"/>
      <c r="AB24" s="649"/>
      <c r="AC24" s="649"/>
      <c r="AD24" s="650">
        <v>6232791</v>
      </c>
      <c r="AE24" s="650"/>
      <c r="AF24" s="650"/>
      <c r="AG24" s="650"/>
      <c r="AH24" s="650"/>
      <c r="AI24" s="650"/>
      <c r="AJ24" s="650"/>
      <c r="AK24" s="650"/>
      <c r="AL24" s="626">
        <v>26.4</v>
      </c>
      <c r="AM24" s="627"/>
      <c r="AN24" s="627"/>
      <c r="AO24" s="651"/>
      <c r="AP24" s="620" t="s">
        <v>288</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289</v>
      </c>
      <c r="CE24" s="674"/>
      <c r="CF24" s="674"/>
      <c r="CG24" s="674"/>
      <c r="CH24" s="674"/>
      <c r="CI24" s="674"/>
      <c r="CJ24" s="674"/>
      <c r="CK24" s="674"/>
      <c r="CL24" s="674"/>
      <c r="CM24" s="674"/>
      <c r="CN24" s="674"/>
      <c r="CO24" s="674"/>
      <c r="CP24" s="674"/>
      <c r="CQ24" s="675"/>
      <c r="CR24" s="670">
        <v>22604103</v>
      </c>
      <c r="CS24" s="671"/>
      <c r="CT24" s="671"/>
      <c r="CU24" s="671"/>
      <c r="CV24" s="671"/>
      <c r="CW24" s="671"/>
      <c r="CX24" s="671"/>
      <c r="CY24" s="699"/>
      <c r="CZ24" s="700">
        <v>47.5</v>
      </c>
      <c r="DA24" s="686"/>
      <c r="DB24" s="686"/>
      <c r="DC24" s="702"/>
      <c r="DD24" s="698">
        <v>13288642</v>
      </c>
      <c r="DE24" s="671"/>
      <c r="DF24" s="671"/>
      <c r="DG24" s="671"/>
      <c r="DH24" s="671"/>
      <c r="DI24" s="671"/>
      <c r="DJ24" s="671"/>
      <c r="DK24" s="699"/>
      <c r="DL24" s="698">
        <v>12912330</v>
      </c>
      <c r="DM24" s="671"/>
      <c r="DN24" s="671"/>
      <c r="DO24" s="671"/>
      <c r="DP24" s="671"/>
      <c r="DQ24" s="671"/>
      <c r="DR24" s="671"/>
      <c r="DS24" s="671"/>
      <c r="DT24" s="671"/>
      <c r="DU24" s="671"/>
      <c r="DV24" s="699"/>
      <c r="DW24" s="700">
        <v>51.7</v>
      </c>
      <c r="DX24" s="686"/>
      <c r="DY24" s="686"/>
      <c r="DZ24" s="686"/>
      <c r="EA24" s="686"/>
      <c r="EB24" s="686"/>
      <c r="EC24" s="701"/>
    </row>
    <row r="25" spans="2:133" ht="11.25" customHeight="1" x14ac:dyDescent="0.15">
      <c r="B25" s="620" t="s">
        <v>290</v>
      </c>
      <c r="C25" s="621"/>
      <c r="D25" s="621"/>
      <c r="E25" s="621"/>
      <c r="F25" s="621"/>
      <c r="G25" s="621"/>
      <c r="H25" s="621"/>
      <c r="I25" s="621"/>
      <c r="J25" s="621"/>
      <c r="K25" s="621"/>
      <c r="L25" s="621"/>
      <c r="M25" s="621"/>
      <c r="N25" s="621"/>
      <c r="O25" s="621"/>
      <c r="P25" s="621"/>
      <c r="Q25" s="622"/>
      <c r="R25" s="623">
        <v>615633</v>
      </c>
      <c r="S25" s="624"/>
      <c r="T25" s="624"/>
      <c r="U25" s="624"/>
      <c r="V25" s="624"/>
      <c r="W25" s="624"/>
      <c r="X25" s="624"/>
      <c r="Y25" s="625"/>
      <c r="Z25" s="649">
        <v>1.2</v>
      </c>
      <c r="AA25" s="649"/>
      <c r="AB25" s="649"/>
      <c r="AC25" s="649"/>
      <c r="AD25" s="650" t="s">
        <v>128</v>
      </c>
      <c r="AE25" s="650"/>
      <c r="AF25" s="650"/>
      <c r="AG25" s="650"/>
      <c r="AH25" s="650"/>
      <c r="AI25" s="650"/>
      <c r="AJ25" s="650"/>
      <c r="AK25" s="650"/>
      <c r="AL25" s="626" t="s">
        <v>128</v>
      </c>
      <c r="AM25" s="627"/>
      <c r="AN25" s="627"/>
      <c r="AO25" s="651"/>
      <c r="AP25" s="620" t="s">
        <v>291</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292</v>
      </c>
      <c r="CE25" s="621"/>
      <c r="CF25" s="621"/>
      <c r="CG25" s="621"/>
      <c r="CH25" s="621"/>
      <c r="CI25" s="621"/>
      <c r="CJ25" s="621"/>
      <c r="CK25" s="621"/>
      <c r="CL25" s="621"/>
      <c r="CM25" s="621"/>
      <c r="CN25" s="621"/>
      <c r="CO25" s="621"/>
      <c r="CP25" s="621"/>
      <c r="CQ25" s="622"/>
      <c r="CR25" s="623">
        <v>7726565</v>
      </c>
      <c r="CS25" s="633"/>
      <c r="CT25" s="633"/>
      <c r="CU25" s="633"/>
      <c r="CV25" s="633"/>
      <c r="CW25" s="633"/>
      <c r="CX25" s="633"/>
      <c r="CY25" s="634"/>
      <c r="CZ25" s="626">
        <v>16.2</v>
      </c>
      <c r="DA25" s="635"/>
      <c r="DB25" s="635"/>
      <c r="DC25" s="636"/>
      <c r="DD25" s="629">
        <v>7140372</v>
      </c>
      <c r="DE25" s="633"/>
      <c r="DF25" s="633"/>
      <c r="DG25" s="633"/>
      <c r="DH25" s="633"/>
      <c r="DI25" s="633"/>
      <c r="DJ25" s="633"/>
      <c r="DK25" s="634"/>
      <c r="DL25" s="629">
        <v>6933505</v>
      </c>
      <c r="DM25" s="633"/>
      <c r="DN25" s="633"/>
      <c r="DO25" s="633"/>
      <c r="DP25" s="633"/>
      <c r="DQ25" s="633"/>
      <c r="DR25" s="633"/>
      <c r="DS25" s="633"/>
      <c r="DT25" s="633"/>
      <c r="DU25" s="633"/>
      <c r="DV25" s="634"/>
      <c r="DW25" s="626">
        <v>27.8</v>
      </c>
      <c r="DX25" s="635"/>
      <c r="DY25" s="635"/>
      <c r="DZ25" s="635"/>
      <c r="EA25" s="635"/>
      <c r="EB25" s="635"/>
      <c r="EC25" s="657"/>
    </row>
    <row r="26" spans="2:133" ht="11.25" customHeight="1" x14ac:dyDescent="0.15">
      <c r="B26" s="620" t="s">
        <v>293</v>
      </c>
      <c r="C26" s="621"/>
      <c r="D26" s="621"/>
      <c r="E26" s="621"/>
      <c r="F26" s="621"/>
      <c r="G26" s="621"/>
      <c r="H26" s="621"/>
      <c r="I26" s="621"/>
      <c r="J26" s="621"/>
      <c r="K26" s="621"/>
      <c r="L26" s="621"/>
      <c r="M26" s="621"/>
      <c r="N26" s="621"/>
      <c r="O26" s="621"/>
      <c r="P26" s="621"/>
      <c r="Q26" s="622"/>
      <c r="R26" s="623">
        <v>400</v>
      </c>
      <c r="S26" s="624"/>
      <c r="T26" s="624"/>
      <c r="U26" s="624"/>
      <c r="V26" s="624"/>
      <c r="W26" s="624"/>
      <c r="X26" s="624"/>
      <c r="Y26" s="625"/>
      <c r="Z26" s="649">
        <v>0</v>
      </c>
      <c r="AA26" s="649"/>
      <c r="AB26" s="649"/>
      <c r="AC26" s="649"/>
      <c r="AD26" s="650" t="s">
        <v>128</v>
      </c>
      <c r="AE26" s="650"/>
      <c r="AF26" s="650"/>
      <c r="AG26" s="650"/>
      <c r="AH26" s="650"/>
      <c r="AI26" s="650"/>
      <c r="AJ26" s="650"/>
      <c r="AK26" s="650"/>
      <c r="AL26" s="626" t="s">
        <v>128</v>
      </c>
      <c r="AM26" s="627"/>
      <c r="AN26" s="627"/>
      <c r="AO26" s="651"/>
      <c r="AP26" s="620" t="s">
        <v>294</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295</v>
      </c>
      <c r="CE26" s="621"/>
      <c r="CF26" s="621"/>
      <c r="CG26" s="621"/>
      <c r="CH26" s="621"/>
      <c r="CI26" s="621"/>
      <c r="CJ26" s="621"/>
      <c r="CK26" s="621"/>
      <c r="CL26" s="621"/>
      <c r="CM26" s="621"/>
      <c r="CN26" s="621"/>
      <c r="CO26" s="621"/>
      <c r="CP26" s="621"/>
      <c r="CQ26" s="622"/>
      <c r="CR26" s="623">
        <v>4627265</v>
      </c>
      <c r="CS26" s="624"/>
      <c r="CT26" s="624"/>
      <c r="CU26" s="624"/>
      <c r="CV26" s="624"/>
      <c r="CW26" s="624"/>
      <c r="CX26" s="624"/>
      <c r="CY26" s="625"/>
      <c r="CZ26" s="626">
        <v>9.6999999999999993</v>
      </c>
      <c r="DA26" s="635"/>
      <c r="DB26" s="635"/>
      <c r="DC26" s="636"/>
      <c r="DD26" s="629">
        <v>4277194</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15">
      <c r="B27" s="620" t="s">
        <v>296</v>
      </c>
      <c r="C27" s="621"/>
      <c r="D27" s="621"/>
      <c r="E27" s="621"/>
      <c r="F27" s="621"/>
      <c r="G27" s="621"/>
      <c r="H27" s="621"/>
      <c r="I27" s="621"/>
      <c r="J27" s="621"/>
      <c r="K27" s="621"/>
      <c r="L27" s="621"/>
      <c r="M27" s="621"/>
      <c r="N27" s="621"/>
      <c r="O27" s="621"/>
      <c r="P27" s="621"/>
      <c r="Q27" s="622"/>
      <c r="R27" s="623">
        <v>24929843</v>
      </c>
      <c r="S27" s="624"/>
      <c r="T27" s="624"/>
      <c r="U27" s="624"/>
      <c r="V27" s="624"/>
      <c r="W27" s="624"/>
      <c r="X27" s="624"/>
      <c r="Y27" s="625"/>
      <c r="Z27" s="649">
        <v>49.6</v>
      </c>
      <c r="AA27" s="649"/>
      <c r="AB27" s="649"/>
      <c r="AC27" s="649"/>
      <c r="AD27" s="650">
        <v>23530928</v>
      </c>
      <c r="AE27" s="650"/>
      <c r="AF27" s="650"/>
      <c r="AG27" s="650"/>
      <c r="AH27" s="650"/>
      <c r="AI27" s="650"/>
      <c r="AJ27" s="650"/>
      <c r="AK27" s="650"/>
      <c r="AL27" s="626">
        <v>99.5</v>
      </c>
      <c r="AM27" s="627"/>
      <c r="AN27" s="627"/>
      <c r="AO27" s="651"/>
      <c r="AP27" s="620" t="s">
        <v>297</v>
      </c>
      <c r="AQ27" s="621"/>
      <c r="AR27" s="621"/>
      <c r="AS27" s="621"/>
      <c r="AT27" s="621"/>
      <c r="AU27" s="621"/>
      <c r="AV27" s="621"/>
      <c r="AW27" s="621"/>
      <c r="AX27" s="621"/>
      <c r="AY27" s="621"/>
      <c r="AZ27" s="621"/>
      <c r="BA27" s="621"/>
      <c r="BB27" s="621"/>
      <c r="BC27" s="621"/>
      <c r="BD27" s="621"/>
      <c r="BE27" s="621"/>
      <c r="BF27" s="622"/>
      <c r="BG27" s="623">
        <v>14304247</v>
      </c>
      <c r="BH27" s="624"/>
      <c r="BI27" s="624"/>
      <c r="BJ27" s="624"/>
      <c r="BK27" s="624"/>
      <c r="BL27" s="624"/>
      <c r="BM27" s="624"/>
      <c r="BN27" s="625"/>
      <c r="BO27" s="649">
        <v>100</v>
      </c>
      <c r="BP27" s="649"/>
      <c r="BQ27" s="649"/>
      <c r="BR27" s="649"/>
      <c r="BS27" s="650">
        <v>309556</v>
      </c>
      <c r="BT27" s="650"/>
      <c r="BU27" s="650"/>
      <c r="BV27" s="650"/>
      <c r="BW27" s="650"/>
      <c r="BX27" s="650"/>
      <c r="BY27" s="650"/>
      <c r="BZ27" s="650"/>
      <c r="CA27" s="650"/>
      <c r="CB27" s="695"/>
      <c r="CD27" s="620" t="s">
        <v>298</v>
      </c>
      <c r="CE27" s="621"/>
      <c r="CF27" s="621"/>
      <c r="CG27" s="621"/>
      <c r="CH27" s="621"/>
      <c r="CI27" s="621"/>
      <c r="CJ27" s="621"/>
      <c r="CK27" s="621"/>
      <c r="CL27" s="621"/>
      <c r="CM27" s="621"/>
      <c r="CN27" s="621"/>
      <c r="CO27" s="621"/>
      <c r="CP27" s="621"/>
      <c r="CQ27" s="622"/>
      <c r="CR27" s="623">
        <v>11700106</v>
      </c>
      <c r="CS27" s="633"/>
      <c r="CT27" s="633"/>
      <c r="CU27" s="633"/>
      <c r="CV27" s="633"/>
      <c r="CW27" s="633"/>
      <c r="CX27" s="633"/>
      <c r="CY27" s="634"/>
      <c r="CZ27" s="626">
        <v>24.6</v>
      </c>
      <c r="DA27" s="635"/>
      <c r="DB27" s="635"/>
      <c r="DC27" s="636"/>
      <c r="DD27" s="629">
        <v>3044652</v>
      </c>
      <c r="DE27" s="633"/>
      <c r="DF27" s="633"/>
      <c r="DG27" s="633"/>
      <c r="DH27" s="633"/>
      <c r="DI27" s="633"/>
      <c r="DJ27" s="633"/>
      <c r="DK27" s="634"/>
      <c r="DL27" s="629">
        <v>2875207</v>
      </c>
      <c r="DM27" s="633"/>
      <c r="DN27" s="633"/>
      <c r="DO27" s="633"/>
      <c r="DP27" s="633"/>
      <c r="DQ27" s="633"/>
      <c r="DR27" s="633"/>
      <c r="DS27" s="633"/>
      <c r="DT27" s="633"/>
      <c r="DU27" s="633"/>
      <c r="DV27" s="634"/>
      <c r="DW27" s="626">
        <v>11.5</v>
      </c>
      <c r="DX27" s="635"/>
      <c r="DY27" s="635"/>
      <c r="DZ27" s="635"/>
      <c r="EA27" s="635"/>
      <c r="EB27" s="635"/>
      <c r="EC27" s="657"/>
    </row>
    <row r="28" spans="2:133" ht="11.25" customHeight="1" x14ac:dyDescent="0.15">
      <c r="B28" s="620" t="s">
        <v>299</v>
      </c>
      <c r="C28" s="621"/>
      <c r="D28" s="621"/>
      <c r="E28" s="621"/>
      <c r="F28" s="621"/>
      <c r="G28" s="621"/>
      <c r="H28" s="621"/>
      <c r="I28" s="621"/>
      <c r="J28" s="621"/>
      <c r="K28" s="621"/>
      <c r="L28" s="621"/>
      <c r="M28" s="621"/>
      <c r="N28" s="621"/>
      <c r="O28" s="621"/>
      <c r="P28" s="621"/>
      <c r="Q28" s="622"/>
      <c r="R28" s="623">
        <v>10684</v>
      </c>
      <c r="S28" s="624"/>
      <c r="T28" s="624"/>
      <c r="U28" s="624"/>
      <c r="V28" s="624"/>
      <c r="W28" s="624"/>
      <c r="X28" s="624"/>
      <c r="Y28" s="625"/>
      <c r="Z28" s="649">
        <v>0</v>
      </c>
      <c r="AA28" s="649"/>
      <c r="AB28" s="649"/>
      <c r="AC28" s="649"/>
      <c r="AD28" s="650">
        <v>10684</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300</v>
      </c>
      <c r="CE28" s="621"/>
      <c r="CF28" s="621"/>
      <c r="CG28" s="621"/>
      <c r="CH28" s="621"/>
      <c r="CI28" s="621"/>
      <c r="CJ28" s="621"/>
      <c r="CK28" s="621"/>
      <c r="CL28" s="621"/>
      <c r="CM28" s="621"/>
      <c r="CN28" s="621"/>
      <c r="CO28" s="621"/>
      <c r="CP28" s="621"/>
      <c r="CQ28" s="622"/>
      <c r="CR28" s="623">
        <v>3177432</v>
      </c>
      <c r="CS28" s="624"/>
      <c r="CT28" s="624"/>
      <c r="CU28" s="624"/>
      <c r="CV28" s="624"/>
      <c r="CW28" s="624"/>
      <c r="CX28" s="624"/>
      <c r="CY28" s="625"/>
      <c r="CZ28" s="626">
        <v>6.7</v>
      </c>
      <c r="DA28" s="635"/>
      <c r="DB28" s="635"/>
      <c r="DC28" s="636"/>
      <c r="DD28" s="629">
        <v>3103618</v>
      </c>
      <c r="DE28" s="624"/>
      <c r="DF28" s="624"/>
      <c r="DG28" s="624"/>
      <c r="DH28" s="624"/>
      <c r="DI28" s="624"/>
      <c r="DJ28" s="624"/>
      <c r="DK28" s="625"/>
      <c r="DL28" s="629">
        <v>3103618</v>
      </c>
      <c r="DM28" s="624"/>
      <c r="DN28" s="624"/>
      <c r="DO28" s="624"/>
      <c r="DP28" s="624"/>
      <c r="DQ28" s="624"/>
      <c r="DR28" s="624"/>
      <c r="DS28" s="624"/>
      <c r="DT28" s="624"/>
      <c r="DU28" s="624"/>
      <c r="DV28" s="625"/>
      <c r="DW28" s="626">
        <v>12.4</v>
      </c>
      <c r="DX28" s="635"/>
      <c r="DY28" s="635"/>
      <c r="DZ28" s="635"/>
      <c r="EA28" s="635"/>
      <c r="EB28" s="635"/>
      <c r="EC28" s="657"/>
    </row>
    <row r="29" spans="2:133" ht="11.25" customHeight="1" x14ac:dyDescent="0.15">
      <c r="B29" s="620" t="s">
        <v>301</v>
      </c>
      <c r="C29" s="621"/>
      <c r="D29" s="621"/>
      <c r="E29" s="621"/>
      <c r="F29" s="621"/>
      <c r="G29" s="621"/>
      <c r="H29" s="621"/>
      <c r="I29" s="621"/>
      <c r="J29" s="621"/>
      <c r="K29" s="621"/>
      <c r="L29" s="621"/>
      <c r="M29" s="621"/>
      <c r="N29" s="621"/>
      <c r="O29" s="621"/>
      <c r="P29" s="621"/>
      <c r="Q29" s="622"/>
      <c r="R29" s="623">
        <v>332005</v>
      </c>
      <c r="S29" s="624"/>
      <c r="T29" s="624"/>
      <c r="U29" s="624"/>
      <c r="V29" s="624"/>
      <c r="W29" s="624"/>
      <c r="X29" s="624"/>
      <c r="Y29" s="625"/>
      <c r="Z29" s="649">
        <v>0.7</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302</v>
      </c>
      <c r="CE29" s="644"/>
      <c r="CF29" s="620" t="s">
        <v>70</v>
      </c>
      <c r="CG29" s="621"/>
      <c r="CH29" s="621"/>
      <c r="CI29" s="621"/>
      <c r="CJ29" s="621"/>
      <c r="CK29" s="621"/>
      <c r="CL29" s="621"/>
      <c r="CM29" s="621"/>
      <c r="CN29" s="621"/>
      <c r="CO29" s="621"/>
      <c r="CP29" s="621"/>
      <c r="CQ29" s="622"/>
      <c r="CR29" s="623">
        <v>3177432</v>
      </c>
      <c r="CS29" s="633"/>
      <c r="CT29" s="633"/>
      <c r="CU29" s="633"/>
      <c r="CV29" s="633"/>
      <c r="CW29" s="633"/>
      <c r="CX29" s="633"/>
      <c r="CY29" s="634"/>
      <c r="CZ29" s="626">
        <v>6.7</v>
      </c>
      <c r="DA29" s="635"/>
      <c r="DB29" s="635"/>
      <c r="DC29" s="636"/>
      <c r="DD29" s="629">
        <v>3103618</v>
      </c>
      <c r="DE29" s="633"/>
      <c r="DF29" s="633"/>
      <c r="DG29" s="633"/>
      <c r="DH29" s="633"/>
      <c r="DI29" s="633"/>
      <c r="DJ29" s="633"/>
      <c r="DK29" s="634"/>
      <c r="DL29" s="629">
        <v>3103618</v>
      </c>
      <c r="DM29" s="633"/>
      <c r="DN29" s="633"/>
      <c r="DO29" s="633"/>
      <c r="DP29" s="633"/>
      <c r="DQ29" s="633"/>
      <c r="DR29" s="633"/>
      <c r="DS29" s="633"/>
      <c r="DT29" s="633"/>
      <c r="DU29" s="633"/>
      <c r="DV29" s="634"/>
      <c r="DW29" s="626">
        <v>12.4</v>
      </c>
      <c r="DX29" s="635"/>
      <c r="DY29" s="635"/>
      <c r="DZ29" s="635"/>
      <c r="EA29" s="635"/>
      <c r="EB29" s="635"/>
      <c r="EC29" s="657"/>
    </row>
    <row r="30" spans="2:133" ht="11.25" customHeight="1" x14ac:dyDescent="0.15">
      <c r="B30" s="620" t="s">
        <v>303</v>
      </c>
      <c r="C30" s="621"/>
      <c r="D30" s="621"/>
      <c r="E30" s="621"/>
      <c r="F30" s="621"/>
      <c r="G30" s="621"/>
      <c r="H30" s="621"/>
      <c r="I30" s="621"/>
      <c r="J30" s="621"/>
      <c r="K30" s="621"/>
      <c r="L30" s="621"/>
      <c r="M30" s="621"/>
      <c r="N30" s="621"/>
      <c r="O30" s="621"/>
      <c r="P30" s="621"/>
      <c r="Q30" s="622"/>
      <c r="R30" s="623">
        <v>413323</v>
      </c>
      <c r="S30" s="624"/>
      <c r="T30" s="624"/>
      <c r="U30" s="624"/>
      <c r="V30" s="624"/>
      <c r="W30" s="624"/>
      <c r="X30" s="624"/>
      <c r="Y30" s="625"/>
      <c r="Z30" s="649">
        <v>0.8</v>
      </c>
      <c r="AA30" s="649"/>
      <c r="AB30" s="649"/>
      <c r="AC30" s="649"/>
      <c r="AD30" s="650">
        <v>28911</v>
      </c>
      <c r="AE30" s="650"/>
      <c r="AF30" s="650"/>
      <c r="AG30" s="650"/>
      <c r="AH30" s="650"/>
      <c r="AI30" s="650"/>
      <c r="AJ30" s="650"/>
      <c r="AK30" s="650"/>
      <c r="AL30" s="626">
        <v>0.1</v>
      </c>
      <c r="AM30" s="627"/>
      <c r="AN30" s="627"/>
      <c r="AO30" s="651"/>
      <c r="AP30" s="676" t="s">
        <v>221</v>
      </c>
      <c r="AQ30" s="677"/>
      <c r="AR30" s="677"/>
      <c r="AS30" s="677"/>
      <c r="AT30" s="677"/>
      <c r="AU30" s="677"/>
      <c r="AV30" s="677"/>
      <c r="AW30" s="677"/>
      <c r="AX30" s="677"/>
      <c r="AY30" s="677"/>
      <c r="AZ30" s="677"/>
      <c r="BA30" s="677"/>
      <c r="BB30" s="677"/>
      <c r="BC30" s="677"/>
      <c r="BD30" s="677"/>
      <c r="BE30" s="677"/>
      <c r="BF30" s="678"/>
      <c r="BG30" s="676" t="s">
        <v>304</v>
      </c>
      <c r="BH30" s="693"/>
      <c r="BI30" s="693"/>
      <c r="BJ30" s="693"/>
      <c r="BK30" s="693"/>
      <c r="BL30" s="693"/>
      <c r="BM30" s="693"/>
      <c r="BN30" s="693"/>
      <c r="BO30" s="693"/>
      <c r="BP30" s="693"/>
      <c r="BQ30" s="694"/>
      <c r="BR30" s="676" t="s">
        <v>305</v>
      </c>
      <c r="BS30" s="693"/>
      <c r="BT30" s="693"/>
      <c r="BU30" s="693"/>
      <c r="BV30" s="693"/>
      <c r="BW30" s="693"/>
      <c r="BX30" s="693"/>
      <c r="BY30" s="693"/>
      <c r="BZ30" s="693"/>
      <c r="CA30" s="693"/>
      <c r="CB30" s="694"/>
      <c r="CD30" s="645"/>
      <c r="CE30" s="646"/>
      <c r="CF30" s="620" t="s">
        <v>306</v>
      </c>
      <c r="CG30" s="621"/>
      <c r="CH30" s="621"/>
      <c r="CI30" s="621"/>
      <c r="CJ30" s="621"/>
      <c r="CK30" s="621"/>
      <c r="CL30" s="621"/>
      <c r="CM30" s="621"/>
      <c r="CN30" s="621"/>
      <c r="CO30" s="621"/>
      <c r="CP30" s="621"/>
      <c r="CQ30" s="622"/>
      <c r="CR30" s="623">
        <v>3113166</v>
      </c>
      <c r="CS30" s="624"/>
      <c r="CT30" s="624"/>
      <c r="CU30" s="624"/>
      <c r="CV30" s="624"/>
      <c r="CW30" s="624"/>
      <c r="CX30" s="624"/>
      <c r="CY30" s="625"/>
      <c r="CZ30" s="626">
        <v>6.5</v>
      </c>
      <c r="DA30" s="635"/>
      <c r="DB30" s="635"/>
      <c r="DC30" s="636"/>
      <c r="DD30" s="629">
        <v>3039352</v>
      </c>
      <c r="DE30" s="624"/>
      <c r="DF30" s="624"/>
      <c r="DG30" s="624"/>
      <c r="DH30" s="624"/>
      <c r="DI30" s="624"/>
      <c r="DJ30" s="624"/>
      <c r="DK30" s="625"/>
      <c r="DL30" s="629">
        <v>3039352</v>
      </c>
      <c r="DM30" s="624"/>
      <c r="DN30" s="624"/>
      <c r="DO30" s="624"/>
      <c r="DP30" s="624"/>
      <c r="DQ30" s="624"/>
      <c r="DR30" s="624"/>
      <c r="DS30" s="624"/>
      <c r="DT30" s="624"/>
      <c r="DU30" s="624"/>
      <c r="DV30" s="625"/>
      <c r="DW30" s="626">
        <v>12.2</v>
      </c>
      <c r="DX30" s="635"/>
      <c r="DY30" s="635"/>
      <c r="DZ30" s="635"/>
      <c r="EA30" s="635"/>
      <c r="EB30" s="635"/>
      <c r="EC30" s="657"/>
    </row>
    <row r="31" spans="2:133" ht="11.25" customHeight="1" x14ac:dyDescent="0.15">
      <c r="B31" s="620" t="s">
        <v>307</v>
      </c>
      <c r="C31" s="621"/>
      <c r="D31" s="621"/>
      <c r="E31" s="621"/>
      <c r="F31" s="621"/>
      <c r="G31" s="621"/>
      <c r="H31" s="621"/>
      <c r="I31" s="621"/>
      <c r="J31" s="621"/>
      <c r="K31" s="621"/>
      <c r="L31" s="621"/>
      <c r="M31" s="621"/>
      <c r="N31" s="621"/>
      <c r="O31" s="621"/>
      <c r="P31" s="621"/>
      <c r="Q31" s="622"/>
      <c r="R31" s="623">
        <v>359506</v>
      </c>
      <c r="S31" s="624"/>
      <c r="T31" s="624"/>
      <c r="U31" s="624"/>
      <c r="V31" s="624"/>
      <c r="W31" s="624"/>
      <c r="X31" s="624"/>
      <c r="Y31" s="625"/>
      <c r="Z31" s="649">
        <v>0.7</v>
      </c>
      <c r="AA31" s="649"/>
      <c r="AB31" s="649"/>
      <c r="AC31" s="649"/>
      <c r="AD31" s="650" t="s">
        <v>128</v>
      </c>
      <c r="AE31" s="650"/>
      <c r="AF31" s="650"/>
      <c r="AG31" s="650"/>
      <c r="AH31" s="650"/>
      <c r="AI31" s="650"/>
      <c r="AJ31" s="650"/>
      <c r="AK31" s="650"/>
      <c r="AL31" s="626" t="s">
        <v>128</v>
      </c>
      <c r="AM31" s="627"/>
      <c r="AN31" s="627"/>
      <c r="AO31" s="651"/>
      <c r="AP31" s="688" t="s">
        <v>308</v>
      </c>
      <c r="AQ31" s="689"/>
      <c r="AR31" s="689"/>
      <c r="AS31" s="689"/>
      <c r="AT31" s="690" t="s">
        <v>309</v>
      </c>
      <c r="AU31" s="355"/>
      <c r="AV31" s="355"/>
      <c r="AW31" s="355"/>
      <c r="AX31" s="673" t="s">
        <v>187</v>
      </c>
      <c r="AY31" s="674"/>
      <c r="AZ31" s="674"/>
      <c r="BA31" s="674"/>
      <c r="BB31" s="674"/>
      <c r="BC31" s="674"/>
      <c r="BD31" s="674"/>
      <c r="BE31" s="674"/>
      <c r="BF31" s="675"/>
      <c r="BG31" s="684">
        <v>99</v>
      </c>
      <c r="BH31" s="685"/>
      <c r="BI31" s="685"/>
      <c r="BJ31" s="685"/>
      <c r="BK31" s="685"/>
      <c r="BL31" s="685"/>
      <c r="BM31" s="686">
        <v>95.9</v>
      </c>
      <c r="BN31" s="685"/>
      <c r="BO31" s="685"/>
      <c r="BP31" s="685"/>
      <c r="BQ31" s="687"/>
      <c r="BR31" s="684">
        <v>98.8</v>
      </c>
      <c r="BS31" s="685"/>
      <c r="BT31" s="685"/>
      <c r="BU31" s="685"/>
      <c r="BV31" s="685"/>
      <c r="BW31" s="685"/>
      <c r="BX31" s="686">
        <v>95.3</v>
      </c>
      <c r="BY31" s="685"/>
      <c r="BZ31" s="685"/>
      <c r="CA31" s="685"/>
      <c r="CB31" s="687"/>
      <c r="CD31" s="645"/>
      <c r="CE31" s="646"/>
      <c r="CF31" s="620" t="s">
        <v>310</v>
      </c>
      <c r="CG31" s="621"/>
      <c r="CH31" s="621"/>
      <c r="CI31" s="621"/>
      <c r="CJ31" s="621"/>
      <c r="CK31" s="621"/>
      <c r="CL31" s="621"/>
      <c r="CM31" s="621"/>
      <c r="CN31" s="621"/>
      <c r="CO31" s="621"/>
      <c r="CP31" s="621"/>
      <c r="CQ31" s="622"/>
      <c r="CR31" s="623">
        <v>64266</v>
      </c>
      <c r="CS31" s="633"/>
      <c r="CT31" s="633"/>
      <c r="CU31" s="633"/>
      <c r="CV31" s="633"/>
      <c r="CW31" s="633"/>
      <c r="CX31" s="633"/>
      <c r="CY31" s="634"/>
      <c r="CZ31" s="626">
        <v>0.1</v>
      </c>
      <c r="DA31" s="635"/>
      <c r="DB31" s="635"/>
      <c r="DC31" s="636"/>
      <c r="DD31" s="629">
        <v>64266</v>
      </c>
      <c r="DE31" s="633"/>
      <c r="DF31" s="633"/>
      <c r="DG31" s="633"/>
      <c r="DH31" s="633"/>
      <c r="DI31" s="633"/>
      <c r="DJ31" s="633"/>
      <c r="DK31" s="634"/>
      <c r="DL31" s="629">
        <v>64266</v>
      </c>
      <c r="DM31" s="633"/>
      <c r="DN31" s="633"/>
      <c r="DO31" s="633"/>
      <c r="DP31" s="633"/>
      <c r="DQ31" s="633"/>
      <c r="DR31" s="633"/>
      <c r="DS31" s="633"/>
      <c r="DT31" s="633"/>
      <c r="DU31" s="633"/>
      <c r="DV31" s="634"/>
      <c r="DW31" s="626">
        <v>0.3</v>
      </c>
      <c r="DX31" s="635"/>
      <c r="DY31" s="635"/>
      <c r="DZ31" s="635"/>
      <c r="EA31" s="635"/>
      <c r="EB31" s="635"/>
      <c r="EC31" s="657"/>
    </row>
    <row r="32" spans="2:133" ht="11.25" customHeight="1" x14ac:dyDescent="0.15">
      <c r="B32" s="620" t="s">
        <v>311</v>
      </c>
      <c r="C32" s="621"/>
      <c r="D32" s="621"/>
      <c r="E32" s="621"/>
      <c r="F32" s="621"/>
      <c r="G32" s="621"/>
      <c r="H32" s="621"/>
      <c r="I32" s="621"/>
      <c r="J32" s="621"/>
      <c r="K32" s="621"/>
      <c r="L32" s="621"/>
      <c r="M32" s="621"/>
      <c r="N32" s="621"/>
      <c r="O32" s="621"/>
      <c r="P32" s="621"/>
      <c r="Q32" s="622"/>
      <c r="R32" s="623">
        <v>9880122</v>
      </c>
      <c r="S32" s="624"/>
      <c r="T32" s="624"/>
      <c r="U32" s="624"/>
      <c r="V32" s="624"/>
      <c r="W32" s="624"/>
      <c r="X32" s="624"/>
      <c r="Y32" s="625"/>
      <c r="Z32" s="649">
        <v>19.7</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312</v>
      </c>
      <c r="AX32" s="620" t="s">
        <v>313</v>
      </c>
      <c r="AY32" s="621"/>
      <c r="AZ32" s="621"/>
      <c r="BA32" s="621"/>
      <c r="BB32" s="621"/>
      <c r="BC32" s="621"/>
      <c r="BD32" s="621"/>
      <c r="BE32" s="621"/>
      <c r="BF32" s="622"/>
      <c r="BG32" s="683">
        <v>99.1</v>
      </c>
      <c r="BH32" s="633"/>
      <c r="BI32" s="633"/>
      <c r="BJ32" s="633"/>
      <c r="BK32" s="633"/>
      <c r="BL32" s="633"/>
      <c r="BM32" s="627">
        <v>96.9</v>
      </c>
      <c r="BN32" s="633"/>
      <c r="BO32" s="633"/>
      <c r="BP32" s="633"/>
      <c r="BQ32" s="661"/>
      <c r="BR32" s="683">
        <v>99</v>
      </c>
      <c r="BS32" s="633"/>
      <c r="BT32" s="633"/>
      <c r="BU32" s="633"/>
      <c r="BV32" s="633"/>
      <c r="BW32" s="633"/>
      <c r="BX32" s="627">
        <v>96.4</v>
      </c>
      <c r="BY32" s="633"/>
      <c r="BZ32" s="633"/>
      <c r="CA32" s="633"/>
      <c r="CB32" s="661"/>
      <c r="CD32" s="647"/>
      <c r="CE32" s="648"/>
      <c r="CF32" s="620" t="s">
        <v>314</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7"/>
    </row>
    <row r="33" spans="2:133" ht="11.25" customHeight="1" x14ac:dyDescent="0.15">
      <c r="B33" s="680" t="s">
        <v>315</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5"/>
      <c r="AQ33" s="666"/>
      <c r="AR33" s="666"/>
      <c r="AS33" s="666"/>
      <c r="AT33" s="692"/>
      <c r="AU33" s="356"/>
      <c r="AV33" s="356"/>
      <c r="AW33" s="356"/>
      <c r="AX33" s="600" t="s">
        <v>316</v>
      </c>
      <c r="AY33" s="601"/>
      <c r="AZ33" s="601"/>
      <c r="BA33" s="601"/>
      <c r="BB33" s="601"/>
      <c r="BC33" s="601"/>
      <c r="BD33" s="601"/>
      <c r="BE33" s="601"/>
      <c r="BF33" s="602"/>
      <c r="BG33" s="679">
        <v>98.9</v>
      </c>
      <c r="BH33" s="604"/>
      <c r="BI33" s="604"/>
      <c r="BJ33" s="604"/>
      <c r="BK33" s="604"/>
      <c r="BL33" s="604"/>
      <c r="BM33" s="641">
        <v>95</v>
      </c>
      <c r="BN33" s="604"/>
      <c r="BO33" s="604"/>
      <c r="BP33" s="604"/>
      <c r="BQ33" s="652"/>
      <c r="BR33" s="679">
        <v>98.5</v>
      </c>
      <c r="BS33" s="604"/>
      <c r="BT33" s="604"/>
      <c r="BU33" s="604"/>
      <c r="BV33" s="604"/>
      <c r="BW33" s="604"/>
      <c r="BX33" s="641">
        <v>94.3</v>
      </c>
      <c r="BY33" s="604"/>
      <c r="BZ33" s="604"/>
      <c r="CA33" s="604"/>
      <c r="CB33" s="652"/>
      <c r="CD33" s="620" t="s">
        <v>317</v>
      </c>
      <c r="CE33" s="621"/>
      <c r="CF33" s="621"/>
      <c r="CG33" s="621"/>
      <c r="CH33" s="621"/>
      <c r="CI33" s="621"/>
      <c r="CJ33" s="621"/>
      <c r="CK33" s="621"/>
      <c r="CL33" s="621"/>
      <c r="CM33" s="621"/>
      <c r="CN33" s="621"/>
      <c r="CO33" s="621"/>
      <c r="CP33" s="621"/>
      <c r="CQ33" s="622"/>
      <c r="CR33" s="623">
        <v>17470485</v>
      </c>
      <c r="CS33" s="633"/>
      <c r="CT33" s="633"/>
      <c r="CU33" s="633"/>
      <c r="CV33" s="633"/>
      <c r="CW33" s="633"/>
      <c r="CX33" s="633"/>
      <c r="CY33" s="634"/>
      <c r="CZ33" s="626">
        <v>36.700000000000003</v>
      </c>
      <c r="DA33" s="635"/>
      <c r="DB33" s="635"/>
      <c r="DC33" s="636"/>
      <c r="DD33" s="629">
        <v>12327954</v>
      </c>
      <c r="DE33" s="633"/>
      <c r="DF33" s="633"/>
      <c r="DG33" s="633"/>
      <c r="DH33" s="633"/>
      <c r="DI33" s="633"/>
      <c r="DJ33" s="633"/>
      <c r="DK33" s="634"/>
      <c r="DL33" s="629">
        <v>8363388</v>
      </c>
      <c r="DM33" s="633"/>
      <c r="DN33" s="633"/>
      <c r="DO33" s="633"/>
      <c r="DP33" s="633"/>
      <c r="DQ33" s="633"/>
      <c r="DR33" s="633"/>
      <c r="DS33" s="633"/>
      <c r="DT33" s="633"/>
      <c r="DU33" s="633"/>
      <c r="DV33" s="634"/>
      <c r="DW33" s="626">
        <v>33.5</v>
      </c>
      <c r="DX33" s="635"/>
      <c r="DY33" s="635"/>
      <c r="DZ33" s="635"/>
      <c r="EA33" s="635"/>
      <c r="EB33" s="635"/>
      <c r="EC33" s="657"/>
    </row>
    <row r="34" spans="2:133" ht="11.25" customHeight="1" x14ac:dyDescent="0.15">
      <c r="B34" s="620" t="s">
        <v>318</v>
      </c>
      <c r="C34" s="621"/>
      <c r="D34" s="621"/>
      <c r="E34" s="621"/>
      <c r="F34" s="621"/>
      <c r="G34" s="621"/>
      <c r="H34" s="621"/>
      <c r="I34" s="621"/>
      <c r="J34" s="621"/>
      <c r="K34" s="621"/>
      <c r="L34" s="621"/>
      <c r="M34" s="621"/>
      <c r="N34" s="621"/>
      <c r="O34" s="621"/>
      <c r="P34" s="621"/>
      <c r="Q34" s="622"/>
      <c r="R34" s="623">
        <v>2973224</v>
      </c>
      <c r="S34" s="624"/>
      <c r="T34" s="624"/>
      <c r="U34" s="624"/>
      <c r="V34" s="624"/>
      <c r="W34" s="624"/>
      <c r="X34" s="624"/>
      <c r="Y34" s="625"/>
      <c r="Z34" s="649">
        <v>5.9</v>
      </c>
      <c r="AA34" s="649"/>
      <c r="AB34" s="649"/>
      <c r="AC34" s="649"/>
      <c r="AD34" s="650" t="s">
        <v>128</v>
      </c>
      <c r="AE34" s="650"/>
      <c r="AF34" s="650"/>
      <c r="AG34" s="650"/>
      <c r="AH34" s="650"/>
      <c r="AI34" s="650"/>
      <c r="AJ34" s="650"/>
      <c r="AK34" s="650"/>
      <c r="AL34" s="626" t="s">
        <v>128</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319</v>
      </c>
      <c r="CE34" s="621"/>
      <c r="CF34" s="621"/>
      <c r="CG34" s="621"/>
      <c r="CH34" s="621"/>
      <c r="CI34" s="621"/>
      <c r="CJ34" s="621"/>
      <c r="CK34" s="621"/>
      <c r="CL34" s="621"/>
      <c r="CM34" s="621"/>
      <c r="CN34" s="621"/>
      <c r="CO34" s="621"/>
      <c r="CP34" s="621"/>
      <c r="CQ34" s="622"/>
      <c r="CR34" s="623">
        <v>6047793</v>
      </c>
      <c r="CS34" s="624"/>
      <c r="CT34" s="624"/>
      <c r="CU34" s="624"/>
      <c r="CV34" s="624"/>
      <c r="CW34" s="624"/>
      <c r="CX34" s="624"/>
      <c r="CY34" s="625"/>
      <c r="CZ34" s="626">
        <v>12.7</v>
      </c>
      <c r="DA34" s="635"/>
      <c r="DB34" s="635"/>
      <c r="DC34" s="636"/>
      <c r="DD34" s="629">
        <v>4082679</v>
      </c>
      <c r="DE34" s="624"/>
      <c r="DF34" s="624"/>
      <c r="DG34" s="624"/>
      <c r="DH34" s="624"/>
      <c r="DI34" s="624"/>
      <c r="DJ34" s="624"/>
      <c r="DK34" s="625"/>
      <c r="DL34" s="629">
        <v>3671679</v>
      </c>
      <c r="DM34" s="624"/>
      <c r="DN34" s="624"/>
      <c r="DO34" s="624"/>
      <c r="DP34" s="624"/>
      <c r="DQ34" s="624"/>
      <c r="DR34" s="624"/>
      <c r="DS34" s="624"/>
      <c r="DT34" s="624"/>
      <c r="DU34" s="624"/>
      <c r="DV34" s="625"/>
      <c r="DW34" s="626">
        <v>14.7</v>
      </c>
      <c r="DX34" s="635"/>
      <c r="DY34" s="635"/>
      <c r="DZ34" s="635"/>
      <c r="EA34" s="635"/>
      <c r="EB34" s="635"/>
      <c r="EC34" s="657"/>
    </row>
    <row r="35" spans="2:133" ht="11.25" customHeight="1" x14ac:dyDescent="0.15">
      <c r="B35" s="620" t="s">
        <v>320</v>
      </c>
      <c r="C35" s="621"/>
      <c r="D35" s="621"/>
      <c r="E35" s="621"/>
      <c r="F35" s="621"/>
      <c r="G35" s="621"/>
      <c r="H35" s="621"/>
      <c r="I35" s="621"/>
      <c r="J35" s="621"/>
      <c r="K35" s="621"/>
      <c r="L35" s="621"/>
      <c r="M35" s="621"/>
      <c r="N35" s="621"/>
      <c r="O35" s="621"/>
      <c r="P35" s="621"/>
      <c r="Q35" s="622"/>
      <c r="R35" s="623">
        <v>146497</v>
      </c>
      <c r="S35" s="624"/>
      <c r="T35" s="624"/>
      <c r="U35" s="624"/>
      <c r="V35" s="624"/>
      <c r="W35" s="624"/>
      <c r="X35" s="624"/>
      <c r="Y35" s="625"/>
      <c r="Z35" s="649">
        <v>0.3</v>
      </c>
      <c r="AA35" s="649"/>
      <c r="AB35" s="649"/>
      <c r="AC35" s="649"/>
      <c r="AD35" s="650" t="s">
        <v>128</v>
      </c>
      <c r="AE35" s="650"/>
      <c r="AF35" s="650"/>
      <c r="AG35" s="650"/>
      <c r="AH35" s="650"/>
      <c r="AI35" s="650"/>
      <c r="AJ35" s="650"/>
      <c r="AK35" s="650"/>
      <c r="AL35" s="626" t="s">
        <v>128</v>
      </c>
      <c r="AM35" s="627"/>
      <c r="AN35" s="627"/>
      <c r="AO35" s="651"/>
      <c r="AP35" s="216"/>
      <c r="AQ35" s="676" t="s">
        <v>321</v>
      </c>
      <c r="AR35" s="677"/>
      <c r="AS35" s="677"/>
      <c r="AT35" s="677"/>
      <c r="AU35" s="677"/>
      <c r="AV35" s="677"/>
      <c r="AW35" s="677"/>
      <c r="AX35" s="677"/>
      <c r="AY35" s="677"/>
      <c r="AZ35" s="677"/>
      <c r="BA35" s="677"/>
      <c r="BB35" s="677"/>
      <c r="BC35" s="677"/>
      <c r="BD35" s="677"/>
      <c r="BE35" s="677"/>
      <c r="BF35" s="678"/>
      <c r="BG35" s="676" t="s">
        <v>322</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323</v>
      </c>
      <c r="CE35" s="621"/>
      <c r="CF35" s="621"/>
      <c r="CG35" s="621"/>
      <c r="CH35" s="621"/>
      <c r="CI35" s="621"/>
      <c r="CJ35" s="621"/>
      <c r="CK35" s="621"/>
      <c r="CL35" s="621"/>
      <c r="CM35" s="621"/>
      <c r="CN35" s="621"/>
      <c r="CO35" s="621"/>
      <c r="CP35" s="621"/>
      <c r="CQ35" s="622"/>
      <c r="CR35" s="623">
        <v>900992</v>
      </c>
      <c r="CS35" s="633"/>
      <c r="CT35" s="633"/>
      <c r="CU35" s="633"/>
      <c r="CV35" s="633"/>
      <c r="CW35" s="633"/>
      <c r="CX35" s="633"/>
      <c r="CY35" s="634"/>
      <c r="CZ35" s="626">
        <v>1.9</v>
      </c>
      <c r="DA35" s="635"/>
      <c r="DB35" s="635"/>
      <c r="DC35" s="636"/>
      <c r="DD35" s="629">
        <v>717188</v>
      </c>
      <c r="DE35" s="633"/>
      <c r="DF35" s="633"/>
      <c r="DG35" s="633"/>
      <c r="DH35" s="633"/>
      <c r="DI35" s="633"/>
      <c r="DJ35" s="633"/>
      <c r="DK35" s="634"/>
      <c r="DL35" s="629">
        <v>717188</v>
      </c>
      <c r="DM35" s="633"/>
      <c r="DN35" s="633"/>
      <c r="DO35" s="633"/>
      <c r="DP35" s="633"/>
      <c r="DQ35" s="633"/>
      <c r="DR35" s="633"/>
      <c r="DS35" s="633"/>
      <c r="DT35" s="633"/>
      <c r="DU35" s="633"/>
      <c r="DV35" s="634"/>
      <c r="DW35" s="626">
        <v>2.9</v>
      </c>
      <c r="DX35" s="635"/>
      <c r="DY35" s="635"/>
      <c r="DZ35" s="635"/>
      <c r="EA35" s="635"/>
      <c r="EB35" s="635"/>
      <c r="EC35" s="657"/>
    </row>
    <row r="36" spans="2:133" ht="11.25" customHeight="1" x14ac:dyDescent="0.15">
      <c r="B36" s="620" t="s">
        <v>324</v>
      </c>
      <c r="C36" s="621"/>
      <c r="D36" s="621"/>
      <c r="E36" s="621"/>
      <c r="F36" s="621"/>
      <c r="G36" s="621"/>
      <c r="H36" s="621"/>
      <c r="I36" s="621"/>
      <c r="J36" s="621"/>
      <c r="K36" s="621"/>
      <c r="L36" s="621"/>
      <c r="M36" s="621"/>
      <c r="N36" s="621"/>
      <c r="O36" s="621"/>
      <c r="P36" s="621"/>
      <c r="Q36" s="622"/>
      <c r="R36" s="623">
        <v>388203</v>
      </c>
      <c r="S36" s="624"/>
      <c r="T36" s="624"/>
      <c r="U36" s="624"/>
      <c r="V36" s="624"/>
      <c r="W36" s="624"/>
      <c r="X36" s="624"/>
      <c r="Y36" s="625"/>
      <c r="Z36" s="649">
        <v>0.8</v>
      </c>
      <c r="AA36" s="649"/>
      <c r="AB36" s="649"/>
      <c r="AC36" s="649"/>
      <c r="AD36" s="650" t="s">
        <v>128</v>
      </c>
      <c r="AE36" s="650"/>
      <c r="AF36" s="650"/>
      <c r="AG36" s="650"/>
      <c r="AH36" s="650"/>
      <c r="AI36" s="650"/>
      <c r="AJ36" s="650"/>
      <c r="AK36" s="650"/>
      <c r="AL36" s="626" t="s">
        <v>128</v>
      </c>
      <c r="AM36" s="627"/>
      <c r="AN36" s="627"/>
      <c r="AO36" s="651"/>
      <c r="AP36" s="216"/>
      <c r="AQ36" s="667" t="s">
        <v>325</v>
      </c>
      <c r="AR36" s="668"/>
      <c r="AS36" s="668"/>
      <c r="AT36" s="668"/>
      <c r="AU36" s="668"/>
      <c r="AV36" s="668"/>
      <c r="AW36" s="668"/>
      <c r="AX36" s="668"/>
      <c r="AY36" s="669"/>
      <c r="AZ36" s="670">
        <v>4329123</v>
      </c>
      <c r="BA36" s="671"/>
      <c r="BB36" s="671"/>
      <c r="BC36" s="671"/>
      <c r="BD36" s="671"/>
      <c r="BE36" s="671"/>
      <c r="BF36" s="672"/>
      <c r="BG36" s="673" t="s">
        <v>326</v>
      </c>
      <c r="BH36" s="674"/>
      <c r="BI36" s="674"/>
      <c r="BJ36" s="674"/>
      <c r="BK36" s="674"/>
      <c r="BL36" s="674"/>
      <c r="BM36" s="674"/>
      <c r="BN36" s="674"/>
      <c r="BO36" s="674"/>
      <c r="BP36" s="674"/>
      <c r="BQ36" s="674"/>
      <c r="BR36" s="674"/>
      <c r="BS36" s="674"/>
      <c r="BT36" s="674"/>
      <c r="BU36" s="675"/>
      <c r="BV36" s="670">
        <v>363509</v>
      </c>
      <c r="BW36" s="671"/>
      <c r="BX36" s="671"/>
      <c r="BY36" s="671"/>
      <c r="BZ36" s="671"/>
      <c r="CA36" s="671"/>
      <c r="CB36" s="672"/>
      <c r="CD36" s="620" t="s">
        <v>327</v>
      </c>
      <c r="CE36" s="621"/>
      <c r="CF36" s="621"/>
      <c r="CG36" s="621"/>
      <c r="CH36" s="621"/>
      <c r="CI36" s="621"/>
      <c r="CJ36" s="621"/>
      <c r="CK36" s="621"/>
      <c r="CL36" s="621"/>
      <c r="CM36" s="621"/>
      <c r="CN36" s="621"/>
      <c r="CO36" s="621"/>
      <c r="CP36" s="621"/>
      <c r="CQ36" s="622"/>
      <c r="CR36" s="623">
        <v>3209606</v>
      </c>
      <c r="CS36" s="624"/>
      <c r="CT36" s="624"/>
      <c r="CU36" s="624"/>
      <c r="CV36" s="624"/>
      <c r="CW36" s="624"/>
      <c r="CX36" s="624"/>
      <c r="CY36" s="625"/>
      <c r="CZ36" s="626">
        <v>6.7</v>
      </c>
      <c r="DA36" s="635"/>
      <c r="DB36" s="635"/>
      <c r="DC36" s="636"/>
      <c r="DD36" s="629">
        <v>2736793</v>
      </c>
      <c r="DE36" s="624"/>
      <c r="DF36" s="624"/>
      <c r="DG36" s="624"/>
      <c r="DH36" s="624"/>
      <c r="DI36" s="624"/>
      <c r="DJ36" s="624"/>
      <c r="DK36" s="625"/>
      <c r="DL36" s="629">
        <v>1424498</v>
      </c>
      <c r="DM36" s="624"/>
      <c r="DN36" s="624"/>
      <c r="DO36" s="624"/>
      <c r="DP36" s="624"/>
      <c r="DQ36" s="624"/>
      <c r="DR36" s="624"/>
      <c r="DS36" s="624"/>
      <c r="DT36" s="624"/>
      <c r="DU36" s="624"/>
      <c r="DV36" s="625"/>
      <c r="DW36" s="626">
        <v>5.7</v>
      </c>
      <c r="DX36" s="635"/>
      <c r="DY36" s="635"/>
      <c r="DZ36" s="635"/>
      <c r="EA36" s="635"/>
      <c r="EB36" s="635"/>
      <c r="EC36" s="657"/>
    </row>
    <row r="37" spans="2:133" ht="11.25" customHeight="1" x14ac:dyDescent="0.15">
      <c r="B37" s="620" t="s">
        <v>328</v>
      </c>
      <c r="C37" s="621"/>
      <c r="D37" s="621"/>
      <c r="E37" s="621"/>
      <c r="F37" s="621"/>
      <c r="G37" s="621"/>
      <c r="H37" s="621"/>
      <c r="I37" s="621"/>
      <c r="J37" s="621"/>
      <c r="K37" s="621"/>
      <c r="L37" s="621"/>
      <c r="M37" s="621"/>
      <c r="N37" s="621"/>
      <c r="O37" s="621"/>
      <c r="P37" s="621"/>
      <c r="Q37" s="622"/>
      <c r="R37" s="623">
        <v>1058867</v>
      </c>
      <c r="S37" s="624"/>
      <c r="T37" s="624"/>
      <c r="U37" s="624"/>
      <c r="V37" s="624"/>
      <c r="W37" s="624"/>
      <c r="X37" s="624"/>
      <c r="Y37" s="625"/>
      <c r="Z37" s="649">
        <v>2.1</v>
      </c>
      <c r="AA37" s="649"/>
      <c r="AB37" s="649"/>
      <c r="AC37" s="649"/>
      <c r="AD37" s="650" t="s">
        <v>128</v>
      </c>
      <c r="AE37" s="650"/>
      <c r="AF37" s="650"/>
      <c r="AG37" s="650"/>
      <c r="AH37" s="650"/>
      <c r="AI37" s="650"/>
      <c r="AJ37" s="650"/>
      <c r="AK37" s="650"/>
      <c r="AL37" s="626" t="s">
        <v>128</v>
      </c>
      <c r="AM37" s="627"/>
      <c r="AN37" s="627"/>
      <c r="AO37" s="651"/>
      <c r="AQ37" s="658" t="s">
        <v>329</v>
      </c>
      <c r="AR37" s="659"/>
      <c r="AS37" s="659"/>
      <c r="AT37" s="659"/>
      <c r="AU37" s="659"/>
      <c r="AV37" s="659"/>
      <c r="AW37" s="659"/>
      <c r="AX37" s="659"/>
      <c r="AY37" s="660"/>
      <c r="AZ37" s="623">
        <v>1096574</v>
      </c>
      <c r="BA37" s="624"/>
      <c r="BB37" s="624"/>
      <c r="BC37" s="624"/>
      <c r="BD37" s="633"/>
      <c r="BE37" s="633"/>
      <c r="BF37" s="661"/>
      <c r="BG37" s="620" t="s">
        <v>330</v>
      </c>
      <c r="BH37" s="621"/>
      <c r="BI37" s="621"/>
      <c r="BJ37" s="621"/>
      <c r="BK37" s="621"/>
      <c r="BL37" s="621"/>
      <c r="BM37" s="621"/>
      <c r="BN37" s="621"/>
      <c r="BO37" s="621"/>
      <c r="BP37" s="621"/>
      <c r="BQ37" s="621"/>
      <c r="BR37" s="621"/>
      <c r="BS37" s="621"/>
      <c r="BT37" s="621"/>
      <c r="BU37" s="622"/>
      <c r="BV37" s="623">
        <v>363509</v>
      </c>
      <c r="BW37" s="624"/>
      <c r="BX37" s="624"/>
      <c r="BY37" s="624"/>
      <c r="BZ37" s="624"/>
      <c r="CA37" s="624"/>
      <c r="CB37" s="662"/>
      <c r="CD37" s="620" t="s">
        <v>331</v>
      </c>
      <c r="CE37" s="621"/>
      <c r="CF37" s="621"/>
      <c r="CG37" s="621"/>
      <c r="CH37" s="621"/>
      <c r="CI37" s="621"/>
      <c r="CJ37" s="621"/>
      <c r="CK37" s="621"/>
      <c r="CL37" s="621"/>
      <c r="CM37" s="621"/>
      <c r="CN37" s="621"/>
      <c r="CO37" s="621"/>
      <c r="CP37" s="621"/>
      <c r="CQ37" s="622"/>
      <c r="CR37" s="623">
        <v>68749</v>
      </c>
      <c r="CS37" s="633"/>
      <c r="CT37" s="633"/>
      <c r="CU37" s="633"/>
      <c r="CV37" s="633"/>
      <c r="CW37" s="633"/>
      <c r="CX37" s="633"/>
      <c r="CY37" s="634"/>
      <c r="CZ37" s="626">
        <v>0.1</v>
      </c>
      <c r="DA37" s="635"/>
      <c r="DB37" s="635"/>
      <c r="DC37" s="636"/>
      <c r="DD37" s="629">
        <v>68749</v>
      </c>
      <c r="DE37" s="633"/>
      <c r="DF37" s="633"/>
      <c r="DG37" s="633"/>
      <c r="DH37" s="633"/>
      <c r="DI37" s="633"/>
      <c r="DJ37" s="633"/>
      <c r="DK37" s="634"/>
      <c r="DL37" s="629">
        <v>67246</v>
      </c>
      <c r="DM37" s="633"/>
      <c r="DN37" s="633"/>
      <c r="DO37" s="633"/>
      <c r="DP37" s="633"/>
      <c r="DQ37" s="633"/>
      <c r="DR37" s="633"/>
      <c r="DS37" s="633"/>
      <c r="DT37" s="633"/>
      <c r="DU37" s="633"/>
      <c r="DV37" s="634"/>
      <c r="DW37" s="626">
        <v>0.3</v>
      </c>
      <c r="DX37" s="635"/>
      <c r="DY37" s="635"/>
      <c r="DZ37" s="635"/>
      <c r="EA37" s="635"/>
      <c r="EB37" s="635"/>
      <c r="EC37" s="657"/>
    </row>
    <row r="38" spans="2:133" ht="11.25" customHeight="1" x14ac:dyDescent="0.15">
      <c r="B38" s="620" t="s">
        <v>332</v>
      </c>
      <c r="C38" s="621"/>
      <c r="D38" s="621"/>
      <c r="E38" s="621"/>
      <c r="F38" s="621"/>
      <c r="G38" s="621"/>
      <c r="H38" s="621"/>
      <c r="I38" s="621"/>
      <c r="J38" s="621"/>
      <c r="K38" s="621"/>
      <c r="L38" s="621"/>
      <c r="M38" s="621"/>
      <c r="N38" s="621"/>
      <c r="O38" s="621"/>
      <c r="P38" s="621"/>
      <c r="Q38" s="622"/>
      <c r="R38" s="623">
        <v>3203848</v>
      </c>
      <c r="S38" s="624"/>
      <c r="T38" s="624"/>
      <c r="U38" s="624"/>
      <c r="V38" s="624"/>
      <c r="W38" s="624"/>
      <c r="X38" s="624"/>
      <c r="Y38" s="625"/>
      <c r="Z38" s="649">
        <v>6.4</v>
      </c>
      <c r="AA38" s="649"/>
      <c r="AB38" s="649"/>
      <c r="AC38" s="649"/>
      <c r="AD38" s="650" t="s">
        <v>128</v>
      </c>
      <c r="AE38" s="650"/>
      <c r="AF38" s="650"/>
      <c r="AG38" s="650"/>
      <c r="AH38" s="650"/>
      <c r="AI38" s="650"/>
      <c r="AJ38" s="650"/>
      <c r="AK38" s="650"/>
      <c r="AL38" s="626" t="s">
        <v>128</v>
      </c>
      <c r="AM38" s="627"/>
      <c r="AN38" s="627"/>
      <c r="AO38" s="651"/>
      <c r="AQ38" s="658" t="s">
        <v>333</v>
      </c>
      <c r="AR38" s="659"/>
      <c r="AS38" s="659"/>
      <c r="AT38" s="659"/>
      <c r="AU38" s="659"/>
      <c r="AV38" s="659"/>
      <c r="AW38" s="659"/>
      <c r="AX38" s="659"/>
      <c r="AY38" s="660"/>
      <c r="AZ38" s="623">
        <v>82902</v>
      </c>
      <c r="BA38" s="624"/>
      <c r="BB38" s="624"/>
      <c r="BC38" s="624"/>
      <c r="BD38" s="633"/>
      <c r="BE38" s="633"/>
      <c r="BF38" s="661"/>
      <c r="BG38" s="620" t="s">
        <v>334</v>
      </c>
      <c r="BH38" s="621"/>
      <c r="BI38" s="621"/>
      <c r="BJ38" s="621"/>
      <c r="BK38" s="621"/>
      <c r="BL38" s="621"/>
      <c r="BM38" s="621"/>
      <c r="BN38" s="621"/>
      <c r="BO38" s="621"/>
      <c r="BP38" s="621"/>
      <c r="BQ38" s="621"/>
      <c r="BR38" s="621"/>
      <c r="BS38" s="621"/>
      <c r="BT38" s="621"/>
      <c r="BU38" s="622"/>
      <c r="BV38" s="623">
        <v>13348</v>
      </c>
      <c r="BW38" s="624"/>
      <c r="BX38" s="624"/>
      <c r="BY38" s="624"/>
      <c r="BZ38" s="624"/>
      <c r="CA38" s="624"/>
      <c r="CB38" s="662"/>
      <c r="CD38" s="620" t="s">
        <v>335</v>
      </c>
      <c r="CE38" s="621"/>
      <c r="CF38" s="621"/>
      <c r="CG38" s="621"/>
      <c r="CH38" s="621"/>
      <c r="CI38" s="621"/>
      <c r="CJ38" s="621"/>
      <c r="CK38" s="621"/>
      <c r="CL38" s="621"/>
      <c r="CM38" s="621"/>
      <c r="CN38" s="621"/>
      <c r="CO38" s="621"/>
      <c r="CP38" s="621"/>
      <c r="CQ38" s="622"/>
      <c r="CR38" s="623">
        <v>3140176</v>
      </c>
      <c r="CS38" s="624"/>
      <c r="CT38" s="624"/>
      <c r="CU38" s="624"/>
      <c r="CV38" s="624"/>
      <c r="CW38" s="624"/>
      <c r="CX38" s="624"/>
      <c r="CY38" s="625"/>
      <c r="CZ38" s="626">
        <v>6.6</v>
      </c>
      <c r="DA38" s="635"/>
      <c r="DB38" s="635"/>
      <c r="DC38" s="636"/>
      <c r="DD38" s="629">
        <v>2540998</v>
      </c>
      <c r="DE38" s="624"/>
      <c r="DF38" s="624"/>
      <c r="DG38" s="624"/>
      <c r="DH38" s="624"/>
      <c r="DI38" s="624"/>
      <c r="DJ38" s="624"/>
      <c r="DK38" s="625"/>
      <c r="DL38" s="629">
        <v>2494157</v>
      </c>
      <c r="DM38" s="624"/>
      <c r="DN38" s="624"/>
      <c r="DO38" s="624"/>
      <c r="DP38" s="624"/>
      <c r="DQ38" s="624"/>
      <c r="DR38" s="624"/>
      <c r="DS38" s="624"/>
      <c r="DT38" s="624"/>
      <c r="DU38" s="624"/>
      <c r="DV38" s="625"/>
      <c r="DW38" s="626">
        <v>10</v>
      </c>
      <c r="DX38" s="635"/>
      <c r="DY38" s="635"/>
      <c r="DZ38" s="635"/>
      <c r="EA38" s="635"/>
      <c r="EB38" s="635"/>
      <c r="EC38" s="657"/>
    </row>
    <row r="39" spans="2:133" ht="11.25" customHeight="1" x14ac:dyDescent="0.15">
      <c r="B39" s="620" t="s">
        <v>336</v>
      </c>
      <c r="C39" s="621"/>
      <c r="D39" s="621"/>
      <c r="E39" s="621"/>
      <c r="F39" s="621"/>
      <c r="G39" s="621"/>
      <c r="H39" s="621"/>
      <c r="I39" s="621"/>
      <c r="J39" s="621"/>
      <c r="K39" s="621"/>
      <c r="L39" s="621"/>
      <c r="M39" s="621"/>
      <c r="N39" s="621"/>
      <c r="O39" s="621"/>
      <c r="P39" s="621"/>
      <c r="Q39" s="622"/>
      <c r="R39" s="623">
        <v>2361350</v>
      </c>
      <c r="S39" s="624"/>
      <c r="T39" s="624"/>
      <c r="U39" s="624"/>
      <c r="V39" s="624"/>
      <c r="W39" s="624"/>
      <c r="X39" s="624"/>
      <c r="Y39" s="625"/>
      <c r="Z39" s="649">
        <v>4.7</v>
      </c>
      <c r="AA39" s="649"/>
      <c r="AB39" s="649"/>
      <c r="AC39" s="649"/>
      <c r="AD39" s="650">
        <v>75355</v>
      </c>
      <c r="AE39" s="650"/>
      <c r="AF39" s="650"/>
      <c r="AG39" s="650"/>
      <c r="AH39" s="650"/>
      <c r="AI39" s="650"/>
      <c r="AJ39" s="650"/>
      <c r="AK39" s="650"/>
      <c r="AL39" s="626">
        <v>0.3</v>
      </c>
      <c r="AM39" s="627"/>
      <c r="AN39" s="627"/>
      <c r="AO39" s="651"/>
      <c r="AQ39" s="658" t="s">
        <v>337</v>
      </c>
      <c r="AR39" s="659"/>
      <c r="AS39" s="659"/>
      <c r="AT39" s="659"/>
      <c r="AU39" s="659"/>
      <c r="AV39" s="659"/>
      <c r="AW39" s="659"/>
      <c r="AX39" s="659"/>
      <c r="AY39" s="660"/>
      <c r="AZ39" s="623">
        <v>54159</v>
      </c>
      <c r="BA39" s="624"/>
      <c r="BB39" s="624"/>
      <c r="BC39" s="624"/>
      <c r="BD39" s="633"/>
      <c r="BE39" s="633"/>
      <c r="BF39" s="661"/>
      <c r="BG39" s="620" t="s">
        <v>338</v>
      </c>
      <c r="BH39" s="621"/>
      <c r="BI39" s="621"/>
      <c r="BJ39" s="621"/>
      <c r="BK39" s="621"/>
      <c r="BL39" s="621"/>
      <c r="BM39" s="621"/>
      <c r="BN39" s="621"/>
      <c r="BO39" s="621"/>
      <c r="BP39" s="621"/>
      <c r="BQ39" s="621"/>
      <c r="BR39" s="621"/>
      <c r="BS39" s="621"/>
      <c r="BT39" s="621"/>
      <c r="BU39" s="622"/>
      <c r="BV39" s="623">
        <v>21205</v>
      </c>
      <c r="BW39" s="624"/>
      <c r="BX39" s="624"/>
      <c r="BY39" s="624"/>
      <c r="BZ39" s="624"/>
      <c r="CA39" s="624"/>
      <c r="CB39" s="662"/>
      <c r="CD39" s="620" t="s">
        <v>339</v>
      </c>
      <c r="CE39" s="621"/>
      <c r="CF39" s="621"/>
      <c r="CG39" s="621"/>
      <c r="CH39" s="621"/>
      <c r="CI39" s="621"/>
      <c r="CJ39" s="621"/>
      <c r="CK39" s="621"/>
      <c r="CL39" s="621"/>
      <c r="CM39" s="621"/>
      <c r="CN39" s="621"/>
      <c r="CO39" s="621"/>
      <c r="CP39" s="621"/>
      <c r="CQ39" s="622"/>
      <c r="CR39" s="623">
        <v>2423092</v>
      </c>
      <c r="CS39" s="633"/>
      <c r="CT39" s="633"/>
      <c r="CU39" s="633"/>
      <c r="CV39" s="633"/>
      <c r="CW39" s="633"/>
      <c r="CX39" s="633"/>
      <c r="CY39" s="634"/>
      <c r="CZ39" s="626">
        <v>5.0999999999999996</v>
      </c>
      <c r="DA39" s="635"/>
      <c r="DB39" s="635"/>
      <c r="DC39" s="636"/>
      <c r="DD39" s="629">
        <v>2032533</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15">
      <c r="B40" s="620" t="s">
        <v>340</v>
      </c>
      <c r="C40" s="621"/>
      <c r="D40" s="621"/>
      <c r="E40" s="621"/>
      <c r="F40" s="621"/>
      <c r="G40" s="621"/>
      <c r="H40" s="621"/>
      <c r="I40" s="621"/>
      <c r="J40" s="621"/>
      <c r="K40" s="621"/>
      <c r="L40" s="621"/>
      <c r="M40" s="621"/>
      <c r="N40" s="621"/>
      <c r="O40" s="621"/>
      <c r="P40" s="621"/>
      <c r="Q40" s="622"/>
      <c r="R40" s="623">
        <v>4196100</v>
      </c>
      <c r="S40" s="624"/>
      <c r="T40" s="624"/>
      <c r="U40" s="624"/>
      <c r="V40" s="624"/>
      <c r="W40" s="624"/>
      <c r="X40" s="624"/>
      <c r="Y40" s="625"/>
      <c r="Z40" s="649">
        <v>8.3000000000000007</v>
      </c>
      <c r="AA40" s="649"/>
      <c r="AB40" s="649"/>
      <c r="AC40" s="649"/>
      <c r="AD40" s="650" t="s">
        <v>128</v>
      </c>
      <c r="AE40" s="650"/>
      <c r="AF40" s="650"/>
      <c r="AG40" s="650"/>
      <c r="AH40" s="650"/>
      <c r="AI40" s="650"/>
      <c r="AJ40" s="650"/>
      <c r="AK40" s="650"/>
      <c r="AL40" s="626" t="s">
        <v>128</v>
      </c>
      <c r="AM40" s="627"/>
      <c r="AN40" s="627"/>
      <c r="AO40" s="651"/>
      <c r="AQ40" s="658" t="s">
        <v>341</v>
      </c>
      <c r="AR40" s="659"/>
      <c r="AS40" s="659"/>
      <c r="AT40" s="659"/>
      <c r="AU40" s="659"/>
      <c r="AV40" s="659"/>
      <c r="AW40" s="659"/>
      <c r="AX40" s="659"/>
      <c r="AY40" s="660"/>
      <c r="AZ40" s="623">
        <v>9471</v>
      </c>
      <c r="BA40" s="624"/>
      <c r="BB40" s="624"/>
      <c r="BC40" s="624"/>
      <c r="BD40" s="633"/>
      <c r="BE40" s="633"/>
      <c r="BF40" s="661"/>
      <c r="BG40" s="663" t="s">
        <v>342</v>
      </c>
      <c r="BH40" s="664"/>
      <c r="BI40" s="664"/>
      <c r="BJ40" s="664"/>
      <c r="BK40" s="664"/>
      <c r="BL40" s="360"/>
      <c r="BM40" s="621" t="s">
        <v>343</v>
      </c>
      <c r="BN40" s="621"/>
      <c r="BO40" s="621"/>
      <c r="BP40" s="621"/>
      <c r="BQ40" s="621"/>
      <c r="BR40" s="621"/>
      <c r="BS40" s="621"/>
      <c r="BT40" s="621"/>
      <c r="BU40" s="622"/>
      <c r="BV40" s="623">
        <v>96</v>
      </c>
      <c r="BW40" s="624"/>
      <c r="BX40" s="624"/>
      <c r="BY40" s="624"/>
      <c r="BZ40" s="624"/>
      <c r="CA40" s="624"/>
      <c r="CB40" s="662"/>
      <c r="CD40" s="620" t="s">
        <v>344</v>
      </c>
      <c r="CE40" s="621"/>
      <c r="CF40" s="621"/>
      <c r="CG40" s="621"/>
      <c r="CH40" s="621"/>
      <c r="CI40" s="621"/>
      <c r="CJ40" s="621"/>
      <c r="CK40" s="621"/>
      <c r="CL40" s="621"/>
      <c r="CM40" s="621"/>
      <c r="CN40" s="621"/>
      <c r="CO40" s="621"/>
      <c r="CP40" s="621"/>
      <c r="CQ40" s="622"/>
      <c r="CR40" s="623">
        <v>1748826</v>
      </c>
      <c r="CS40" s="624"/>
      <c r="CT40" s="624"/>
      <c r="CU40" s="624"/>
      <c r="CV40" s="624"/>
      <c r="CW40" s="624"/>
      <c r="CX40" s="624"/>
      <c r="CY40" s="625"/>
      <c r="CZ40" s="626">
        <v>3.7</v>
      </c>
      <c r="DA40" s="635"/>
      <c r="DB40" s="635"/>
      <c r="DC40" s="636"/>
      <c r="DD40" s="629">
        <v>217763</v>
      </c>
      <c r="DE40" s="624"/>
      <c r="DF40" s="624"/>
      <c r="DG40" s="624"/>
      <c r="DH40" s="624"/>
      <c r="DI40" s="624"/>
      <c r="DJ40" s="624"/>
      <c r="DK40" s="625"/>
      <c r="DL40" s="629">
        <v>55866</v>
      </c>
      <c r="DM40" s="624"/>
      <c r="DN40" s="624"/>
      <c r="DO40" s="624"/>
      <c r="DP40" s="624"/>
      <c r="DQ40" s="624"/>
      <c r="DR40" s="624"/>
      <c r="DS40" s="624"/>
      <c r="DT40" s="624"/>
      <c r="DU40" s="624"/>
      <c r="DV40" s="625"/>
      <c r="DW40" s="626">
        <v>0.2</v>
      </c>
      <c r="DX40" s="635"/>
      <c r="DY40" s="635"/>
      <c r="DZ40" s="635"/>
      <c r="EA40" s="635"/>
      <c r="EB40" s="635"/>
      <c r="EC40" s="657"/>
    </row>
    <row r="41" spans="2:133" ht="11.25" customHeight="1" x14ac:dyDescent="0.15">
      <c r="B41" s="620" t="s">
        <v>345</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346</v>
      </c>
      <c r="AR41" s="659"/>
      <c r="AS41" s="659"/>
      <c r="AT41" s="659"/>
      <c r="AU41" s="659"/>
      <c r="AV41" s="659"/>
      <c r="AW41" s="659"/>
      <c r="AX41" s="659"/>
      <c r="AY41" s="660"/>
      <c r="AZ41" s="623">
        <v>694991</v>
      </c>
      <c r="BA41" s="624"/>
      <c r="BB41" s="624"/>
      <c r="BC41" s="624"/>
      <c r="BD41" s="633"/>
      <c r="BE41" s="633"/>
      <c r="BF41" s="661"/>
      <c r="BG41" s="663"/>
      <c r="BH41" s="664"/>
      <c r="BI41" s="664"/>
      <c r="BJ41" s="664"/>
      <c r="BK41" s="664"/>
      <c r="BL41" s="360"/>
      <c r="BM41" s="621" t="s">
        <v>347</v>
      </c>
      <c r="BN41" s="621"/>
      <c r="BO41" s="621"/>
      <c r="BP41" s="621"/>
      <c r="BQ41" s="621"/>
      <c r="BR41" s="621"/>
      <c r="BS41" s="621"/>
      <c r="BT41" s="621"/>
      <c r="BU41" s="622"/>
      <c r="BV41" s="623" t="s">
        <v>128</v>
      </c>
      <c r="BW41" s="624"/>
      <c r="BX41" s="624"/>
      <c r="BY41" s="624"/>
      <c r="BZ41" s="624"/>
      <c r="CA41" s="624"/>
      <c r="CB41" s="662"/>
      <c r="CD41" s="620" t="s">
        <v>348</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349</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337</v>
      </c>
      <c r="AR42" s="655"/>
      <c r="AS42" s="655"/>
      <c r="AT42" s="655"/>
      <c r="AU42" s="655"/>
      <c r="AV42" s="655"/>
      <c r="AW42" s="655"/>
      <c r="AX42" s="655"/>
      <c r="AY42" s="656"/>
      <c r="AZ42" s="603">
        <v>2391026</v>
      </c>
      <c r="BA42" s="637"/>
      <c r="BB42" s="637"/>
      <c r="BC42" s="637"/>
      <c r="BD42" s="604"/>
      <c r="BE42" s="604"/>
      <c r="BF42" s="652"/>
      <c r="BG42" s="665"/>
      <c r="BH42" s="666"/>
      <c r="BI42" s="666"/>
      <c r="BJ42" s="666"/>
      <c r="BK42" s="666"/>
      <c r="BL42" s="357"/>
      <c r="BM42" s="601" t="s">
        <v>350</v>
      </c>
      <c r="BN42" s="601"/>
      <c r="BO42" s="601"/>
      <c r="BP42" s="601"/>
      <c r="BQ42" s="601"/>
      <c r="BR42" s="601"/>
      <c r="BS42" s="601"/>
      <c r="BT42" s="601"/>
      <c r="BU42" s="602"/>
      <c r="BV42" s="603">
        <v>329</v>
      </c>
      <c r="BW42" s="637"/>
      <c r="BX42" s="637"/>
      <c r="BY42" s="637"/>
      <c r="BZ42" s="637"/>
      <c r="CA42" s="637"/>
      <c r="CB42" s="653"/>
      <c r="CD42" s="620" t="s">
        <v>351</v>
      </c>
      <c r="CE42" s="621"/>
      <c r="CF42" s="621"/>
      <c r="CG42" s="621"/>
      <c r="CH42" s="621"/>
      <c r="CI42" s="621"/>
      <c r="CJ42" s="621"/>
      <c r="CK42" s="621"/>
      <c r="CL42" s="621"/>
      <c r="CM42" s="621"/>
      <c r="CN42" s="621"/>
      <c r="CO42" s="621"/>
      <c r="CP42" s="621"/>
      <c r="CQ42" s="622"/>
      <c r="CR42" s="623">
        <v>7537244</v>
      </c>
      <c r="CS42" s="633"/>
      <c r="CT42" s="633"/>
      <c r="CU42" s="633"/>
      <c r="CV42" s="633"/>
      <c r="CW42" s="633"/>
      <c r="CX42" s="633"/>
      <c r="CY42" s="634"/>
      <c r="CZ42" s="626">
        <v>15.8</v>
      </c>
      <c r="DA42" s="635"/>
      <c r="DB42" s="635"/>
      <c r="DC42" s="636"/>
      <c r="DD42" s="629">
        <v>1393378</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352</v>
      </c>
      <c r="C43" s="621"/>
      <c r="D43" s="621"/>
      <c r="E43" s="621"/>
      <c r="F43" s="621"/>
      <c r="G43" s="621"/>
      <c r="H43" s="621"/>
      <c r="I43" s="621"/>
      <c r="J43" s="621"/>
      <c r="K43" s="621"/>
      <c r="L43" s="621"/>
      <c r="M43" s="621"/>
      <c r="N43" s="621"/>
      <c r="O43" s="621"/>
      <c r="P43" s="621"/>
      <c r="Q43" s="622"/>
      <c r="R43" s="623">
        <v>1334000</v>
      </c>
      <c r="S43" s="624"/>
      <c r="T43" s="624"/>
      <c r="U43" s="624"/>
      <c r="V43" s="624"/>
      <c r="W43" s="624"/>
      <c r="X43" s="624"/>
      <c r="Y43" s="625"/>
      <c r="Z43" s="649">
        <v>2.7</v>
      </c>
      <c r="AA43" s="649"/>
      <c r="AB43" s="649"/>
      <c r="AC43" s="649"/>
      <c r="AD43" s="650" t="s">
        <v>128</v>
      </c>
      <c r="AE43" s="650"/>
      <c r="AF43" s="650"/>
      <c r="AG43" s="650"/>
      <c r="AH43" s="650"/>
      <c r="AI43" s="650"/>
      <c r="AJ43" s="650"/>
      <c r="AK43" s="650"/>
      <c r="AL43" s="626" t="s">
        <v>128</v>
      </c>
      <c r="AM43" s="627"/>
      <c r="AN43" s="627"/>
      <c r="AO43" s="651"/>
      <c r="CD43" s="620" t="s">
        <v>353</v>
      </c>
      <c r="CE43" s="621"/>
      <c r="CF43" s="621"/>
      <c r="CG43" s="621"/>
      <c r="CH43" s="621"/>
      <c r="CI43" s="621"/>
      <c r="CJ43" s="621"/>
      <c r="CK43" s="621"/>
      <c r="CL43" s="621"/>
      <c r="CM43" s="621"/>
      <c r="CN43" s="621"/>
      <c r="CO43" s="621"/>
      <c r="CP43" s="621"/>
      <c r="CQ43" s="622"/>
      <c r="CR43" s="623">
        <v>305948</v>
      </c>
      <c r="CS43" s="633"/>
      <c r="CT43" s="633"/>
      <c r="CU43" s="633"/>
      <c r="CV43" s="633"/>
      <c r="CW43" s="633"/>
      <c r="CX43" s="633"/>
      <c r="CY43" s="634"/>
      <c r="CZ43" s="626">
        <v>0.6</v>
      </c>
      <c r="DA43" s="635"/>
      <c r="DB43" s="635"/>
      <c r="DC43" s="636"/>
      <c r="DD43" s="629">
        <v>305948</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354</v>
      </c>
      <c r="C44" s="601"/>
      <c r="D44" s="601"/>
      <c r="E44" s="601"/>
      <c r="F44" s="601"/>
      <c r="G44" s="601"/>
      <c r="H44" s="601"/>
      <c r="I44" s="601"/>
      <c r="J44" s="601"/>
      <c r="K44" s="601"/>
      <c r="L44" s="601"/>
      <c r="M44" s="601"/>
      <c r="N44" s="601"/>
      <c r="O44" s="601"/>
      <c r="P44" s="601"/>
      <c r="Q44" s="602"/>
      <c r="R44" s="603">
        <v>50253572</v>
      </c>
      <c r="S44" s="637"/>
      <c r="T44" s="637"/>
      <c r="U44" s="637"/>
      <c r="V44" s="637"/>
      <c r="W44" s="637"/>
      <c r="X44" s="637"/>
      <c r="Y44" s="638"/>
      <c r="Z44" s="639">
        <v>100</v>
      </c>
      <c r="AA44" s="639"/>
      <c r="AB44" s="639"/>
      <c r="AC44" s="639"/>
      <c r="AD44" s="640">
        <v>23645878</v>
      </c>
      <c r="AE44" s="640"/>
      <c r="AF44" s="640"/>
      <c r="AG44" s="640"/>
      <c r="AH44" s="640"/>
      <c r="AI44" s="640"/>
      <c r="AJ44" s="640"/>
      <c r="AK44" s="640"/>
      <c r="AL44" s="606">
        <v>100</v>
      </c>
      <c r="AM44" s="641"/>
      <c r="AN44" s="641"/>
      <c r="AO44" s="642"/>
      <c r="CD44" s="643" t="s">
        <v>302</v>
      </c>
      <c r="CE44" s="644"/>
      <c r="CF44" s="620" t="s">
        <v>355</v>
      </c>
      <c r="CG44" s="621"/>
      <c r="CH44" s="621"/>
      <c r="CI44" s="621"/>
      <c r="CJ44" s="621"/>
      <c r="CK44" s="621"/>
      <c r="CL44" s="621"/>
      <c r="CM44" s="621"/>
      <c r="CN44" s="621"/>
      <c r="CO44" s="621"/>
      <c r="CP44" s="621"/>
      <c r="CQ44" s="622"/>
      <c r="CR44" s="623">
        <v>6586376</v>
      </c>
      <c r="CS44" s="624"/>
      <c r="CT44" s="624"/>
      <c r="CU44" s="624"/>
      <c r="CV44" s="624"/>
      <c r="CW44" s="624"/>
      <c r="CX44" s="624"/>
      <c r="CY44" s="625"/>
      <c r="CZ44" s="626">
        <v>13.8</v>
      </c>
      <c r="DA44" s="627"/>
      <c r="DB44" s="627"/>
      <c r="DC44" s="628"/>
      <c r="DD44" s="629">
        <v>1292579</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356</v>
      </c>
      <c r="CG45" s="621"/>
      <c r="CH45" s="621"/>
      <c r="CI45" s="621"/>
      <c r="CJ45" s="621"/>
      <c r="CK45" s="621"/>
      <c r="CL45" s="621"/>
      <c r="CM45" s="621"/>
      <c r="CN45" s="621"/>
      <c r="CO45" s="621"/>
      <c r="CP45" s="621"/>
      <c r="CQ45" s="622"/>
      <c r="CR45" s="623">
        <v>1885931</v>
      </c>
      <c r="CS45" s="633"/>
      <c r="CT45" s="633"/>
      <c r="CU45" s="633"/>
      <c r="CV45" s="633"/>
      <c r="CW45" s="633"/>
      <c r="CX45" s="633"/>
      <c r="CY45" s="634"/>
      <c r="CZ45" s="626">
        <v>4</v>
      </c>
      <c r="DA45" s="635"/>
      <c r="DB45" s="635"/>
      <c r="DC45" s="636"/>
      <c r="DD45" s="629">
        <v>58329</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357</v>
      </c>
      <c r="CD46" s="645"/>
      <c r="CE46" s="646"/>
      <c r="CF46" s="620" t="s">
        <v>358</v>
      </c>
      <c r="CG46" s="621"/>
      <c r="CH46" s="621"/>
      <c r="CI46" s="621"/>
      <c r="CJ46" s="621"/>
      <c r="CK46" s="621"/>
      <c r="CL46" s="621"/>
      <c r="CM46" s="621"/>
      <c r="CN46" s="621"/>
      <c r="CO46" s="621"/>
      <c r="CP46" s="621"/>
      <c r="CQ46" s="622"/>
      <c r="CR46" s="623">
        <v>4633647</v>
      </c>
      <c r="CS46" s="624"/>
      <c r="CT46" s="624"/>
      <c r="CU46" s="624"/>
      <c r="CV46" s="624"/>
      <c r="CW46" s="624"/>
      <c r="CX46" s="624"/>
      <c r="CY46" s="625"/>
      <c r="CZ46" s="626">
        <v>9.6999999999999993</v>
      </c>
      <c r="DA46" s="627"/>
      <c r="DB46" s="627"/>
      <c r="DC46" s="628"/>
      <c r="DD46" s="629">
        <v>1203437</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359</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360</v>
      </c>
      <c r="CG47" s="621"/>
      <c r="CH47" s="621"/>
      <c r="CI47" s="621"/>
      <c r="CJ47" s="621"/>
      <c r="CK47" s="621"/>
      <c r="CL47" s="621"/>
      <c r="CM47" s="621"/>
      <c r="CN47" s="621"/>
      <c r="CO47" s="621"/>
      <c r="CP47" s="621"/>
      <c r="CQ47" s="622"/>
      <c r="CR47" s="623">
        <v>950868</v>
      </c>
      <c r="CS47" s="633"/>
      <c r="CT47" s="633"/>
      <c r="CU47" s="633"/>
      <c r="CV47" s="633"/>
      <c r="CW47" s="633"/>
      <c r="CX47" s="633"/>
      <c r="CY47" s="634"/>
      <c r="CZ47" s="626">
        <v>2</v>
      </c>
      <c r="DA47" s="635"/>
      <c r="DB47" s="635"/>
      <c r="DC47" s="636"/>
      <c r="DD47" s="629">
        <v>100799</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361</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362</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363</v>
      </c>
      <c r="CE49" s="601"/>
      <c r="CF49" s="601"/>
      <c r="CG49" s="601"/>
      <c r="CH49" s="601"/>
      <c r="CI49" s="601"/>
      <c r="CJ49" s="601"/>
      <c r="CK49" s="601"/>
      <c r="CL49" s="601"/>
      <c r="CM49" s="601"/>
      <c r="CN49" s="601"/>
      <c r="CO49" s="601"/>
      <c r="CP49" s="601"/>
      <c r="CQ49" s="602"/>
      <c r="CR49" s="603">
        <v>47611832</v>
      </c>
      <c r="CS49" s="604"/>
      <c r="CT49" s="604"/>
      <c r="CU49" s="604"/>
      <c r="CV49" s="604"/>
      <c r="CW49" s="604"/>
      <c r="CX49" s="604"/>
      <c r="CY49" s="605"/>
      <c r="CZ49" s="606">
        <v>100</v>
      </c>
      <c r="DA49" s="607"/>
      <c r="DB49" s="607"/>
      <c r="DC49" s="608"/>
      <c r="DD49" s="609">
        <v>27009974</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iQge5ubb7nz83ouCpXANBvyLUnCjgsB0qsDEKbHSEnTiD8Fd0dIR2/wLSD+L512SBj8XGTCqRjL0oerYBekE1g==" saltValue="rj/lk8LoyJJIJcLRcAvM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G1" zoomScale="90" zoomScaleNormal="90" zoomScaleSheetLayoutView="70" workbookViewId="0">
      <selection activeCell="AA28" sqref="AA28:AE2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364</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365</v>
      </c>
      <c r="DK2" s="720"/>
      <c r="DL2" s="720"/>
      <c r="DM2" s="720"/>
      <c r="DN2" s="720"/>
      <c r="DO2" s="721"/>
      <c r="DP2" s="219"/>
      <c r="DQ2" s="719" t="s">
        <v>366</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367</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368</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369</v>
      </c>
      <c r="B5" s="725"/>
      <c r="C5" s="725"/>
      <c r="D5" s="725"/>
      <c r="E5" s="725"/>
      <c r="F5" s="725"/>
      <c r="G5" s="725"/>
      <c r="H5" s="725"/>
      <c r="I5" s="725"/>
      <c r="J5" s="725"/>
      <c r="K5" s="725"/>
      <c r="L5" s="725"/>
      <c r="M5" s="725"/>
      <c r="N5" s="725"/>
      <c r="O5" s="725"/>
      <c r="P5" s="726"/>
      <c r="Q5" s="730" t="s">
        <v>370</v>
      </c>
      <c r="R5" s="731"/>
      <c r="S5" s="731"/>
      <c r="T5" s="731"/>
      <c r="U5" s="732"/>
      <c r="V5" s="730" t="s">
        <v>371</v>
      </c>
      <c r="W5" s="731"/>
      <c r="X5" s="731"/>
      <c r="Y5" s="731"/>
      <c r="Z5" s="732"/>
      <c r="AA5" s="730" t="s">
        <v>372</v>
      </c>
      <c r="AB5" s="731"/>
      <c r="AC5" s="731"/>
      <c r="AD5" s="731"/>
      <c r="AE5" s="731"/>
      <c r="AF5" s="736" t="s">
        <v>373</v>
      </c>
      <c r="AG5" s="731"/>
      <c r="AH5" s="731"/>
      <c r="AI5" s="731"/>
      <c r="AJ5" s="737"/>
      <c r="AK5" s="731" t="s">
        <v>374</v>
      </c>
      <c r="AL5" s="731"/>
      <c r="AM5" s="731"/>
      <c r="AN5" s="731"/>
      <c r="AO5" s="732"/>
      <c r="AP5" s="730" t="s">
        <v>375</v>
      </c>
      <c r="AQ5" s="731"/>
      <c r="AR5" s="731"/>
      <c r="AS5" s="731"/>
      <c r="AT5" s="732"/>
      <c r="AU5" s="730" t="s">
        <v>376</v>
      </c>
      <c r="AV5" s="731"/>
      <c r="AW5" s="731"/>
      <c r="AX5" s="731"/>
      <c r="AY5" s="737"/>
      <c r="AZ5" s="223"/>
      <c r="BA5" s="223"/>
      <c r="BB5" s="223"/>
      <c r="BC5" s="223"/>
      <c r="BD5" s="223"/>
      <c r="BE5" s="224"/>
      <c r="BF5" s="224"/>
      <c r="BG5" s="224"/>
      <c r="BH5" s="224"/>
      <c r="BI5" s="224"/>
      <c r="BJ5" s="224"/>
      <c r="BK5" s="224"/>
      <c r="BL5" s="224"/>
      <c r="BM5" s="224"/>
      <c r="BN5" s="224"/>
      <c r="BO5" s="224"/>
      <c r="BP5" s="224"/>
      <c r="BQ5" s="724" t="s">
        <v>377</v>
      </c>
      <c r="BR5" s="725"/>
      <c r="BS5" s="725"/>
      <c r="BT5" s="725"/>
      <c r="BU5" s="725"/>
      <c r="BV5" s="725"/>
      <c r="BW5" s="725"/>
      <c r="BX5" s="725"/>
      <c r="BY5" s="725"/>
      <c r="BZ5" s="725"/>
      <c r="CA5" s="725"/>
      <c r="CB5" s="725"/>
      <c r="CC5" s="725"/>
      <c r="CD5" s="725"/>
      <c r="CE5" s="725"/>
      <c r="CF5" s="725"/>
      <c r="CG5" s="726"/>
      <c r="CH5" s="730" t="s">
        <v>378</v>
      </c>
      <c r="CI5" s="731"/>
      <c r="CJ5" s="731"/>
      <c r="CK5" s="731"/>
      <c r="CL5" s="732"/>
      <c r="CM5" s="730" t="s">
        <v>379</v>
      </c>
      <c r="CN5" s="731"/>
      <c r="CO5" s="731"/>
      <c r="CP5" s="731"/>
      <c r="CQ5" s="732"/>
      <c r="CR5" s="730" t="s">
        <v>380</v>
      </c>
      <c r="CS5" s="731"/>
      <c r="CT5" s="731"/>
      <c r="CU5" s="731"/>
      <c r="CV5" s="732"/>
      <c r="CW5" s="730" t="s">
        <v>381</v>
      </c>
      <c r="CX5" s="731"/>
      <c r="CY5" s="731"/>
      <c r="CZ5" s="731"/>
      <c r="DA5" s="732"/>
      <c r="DB5" s="730" t="s">
        <v>382</v>
      </c>
      <c r="DC5" s="731"/>
      <c r="DD5" s="731"/>
      <c r="DE5" s="731"/>
      <c r="DF5" s="732"/>
      <c r="DG5" s="760" t="s">
        <v>383</v>
      </c>
      <c r="DH5" s="761"/>
      <c r="DI5" s="761"/>
      <c r="DJ5" s="761"/>
      <c r="DK5" s="762"/>
      <c r="DL5" s="760" t="s">
        <v>384</v>
      </c>
      <c r="DM5" s="761"/>
      <c r="DN5" s="761"/>
      <c r="DO5" s="761"/>
      <c r="DP5" s="762"/>
      <c r="DQ5" s="730" t="s">
        <v>385</v>
      </c>
      <c r="DR5" s="731"/>
      <c r="DS5" s="731"/>
      <c r="DT5" s="731"/>
      <c r="DU5" s="732"/>
      <c r="DV5" s="730" t="s">
        <v>376</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386</v>
      </c>
      <c r="C7" s="747"/>
      <c r="D7" s="747"/>
      <c r="E7" s="747"/>
      <c r="F7" s="747"/>
      <c r="G7" s="747"/>
      <c r="H7" s="747"/>
      <c r="I7" s="747"/>
      <c r="J7" s="747"/>
      <c r="K7" s="747"/>
      <c r="L7" s="747"/>
      <c r="M7" s="747"/>
      <c r="N7" s="747"/>
      <c r="O7" s="747"/>
      <c r="P7" s="748"/>
      <c r="Q7" s="749">
        <v>50253</v>
      </c>
      <c r="R7" s="750"/>
      <c r="S7" s="750"/>
      <c r="T7" s="750"/>
      <c r="U7" s="750"/>
      <c r="V7" s="750">
        <v>47611</v>
      </c>
      <c r="W7" s="750"/>
      <c r="X7" s="750"/>
      <c r="Y7" s="750"/>
      <c r="Z7" s="750"/>
      <c r="AA7" s="750">
        <f>Q7-V7</f>
        <v>2642</v>
      </c>
      <c r="AB7" s="750"/>
      <c r="AC7" s="750"/>
      <c r="AD7" s="750"/>
      <c r="AE7" s="751"/>
      <c r="AF7" s="752">
        <v>1639</v>
      </c>
      <c r="AG7" s="753"/>
      <c r="AH7" s="753"/>
      <c r="AI7" s="753"/>
      <c r="AJ7" s="754"/>
      <c r="AK7" s="755">
        <v>1059</v>
      </c>
      <c r="AL7" s="756"/>
      <c r="AM7" s="756"/>
      <c r="AN7" s="756"/>
      <c r="AO7" s="756"/>
      <c r="AP7" s="756">
        <v>28504</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592</v>
      </c>
      <c r="BT7" s="744"/>
      <c r="BU7" s="744"/>
      <c r="BV7" s="744"/>
      <c r="BW7" s="744"/>
      <c r="BX7" s="744"/>
      <c r="BY7" s="744"/>
      <c r="BZ7" s="744"/>
      <c r="CA7" s="744"/>
      <c r="CB7" s="744"/>
      <c r="CC7" s="744"/>
      <c r="CD7" s="744"/>
      <c r="CE7" s="744"/>
      <c r="CF7" s="744"/>
      <c r="CG7" s="759"/>
      <c r="CH7" s="740">
        <v>-3</v>
      </c>
      <c r="CI7" s="741"/>
      <c r="CJ7" s="741"/>
      <c r="CK7" s="741"/>
      <c r="CL7" s="742"/>
      <c r="CM7" s="740">
        <v>61</v>
      </c>
      <c r="CN7" s="741"/>
      <c r="CO7" s="741"/>
      <c r="CP7" s="741"/>
      <c r="CQ7" s="742"/>
      <c r="CR7" s="740">
        <v>30</v>
      </c>
      <c r="CS7" s="741"/>
      <c r="CT7" s="741"/>
      <c r="CU7" s="741"/>
      <c r="CV7" s="742"/>
      <c r="CW7" s="740">
        <v>3</v>
      </c>
      <c r="CX7" s="741"/>
      <c r="CY7" s="741"/>
      <c r="CZ7" s="741"/>
      <c r="DA7" s="742"/>
      <c r="DB7" s="740" t="s">
        <v>598</v>
      </c>
      <c r="DC7" s="741"/>
      <c r="DD7" s="741"/>
      <c r="DE7" s="741"/>
      <c r="DF7" s="742"/>
      <c r="DG7" s="740" t="s">
        <v>598</v>
      </c>
      <c r="DH7" s="741"/>
      <c r="DI7" s="741"/>
      <c r="DJ7" s="741"/>
      <c r="DK7" s="742"/>
      <c r="DL7" s="740" t="s">
        <v>598</v>
      </c>
      <c r="DM7" s="741"/>
      <c r="DN7" s="741"/>
      <c r="DO7" s="741"/>
      <c r="DP7" s="742"/>
      <c r="DQ7" s="740" t="s">
        <v>598</v>
      </c>
      <c r="DR7" s="741"/>
      <c r="DS7" s="741"/>
      <c r="DT7" s="741"/>
      <c r="DU7" s="742"/>
      <c r="DV7" s="743"/>
      <c r="DW7" s="744"/>
      <c r="DX7" s="744"/>
      <c r="DY7" s="744"/>
      <c r="DZ7" s="745"/>
      <c r="EA7" s="225"/>
    </row>
    <row r="8" spans="1:131" s="226" customFormat="1" ht="26.25" customHeight="1" x14ac:dyDescent="0.15">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t="s">
        <v>606</v>
      </c>
      <c r="BS8" s="770" t="s">
        <v>593</v>
      </c>
      <c r="BT8" s="771"/>
      <c r="BU8" s="771"/>
      <c r="BV8" s="771"/>
      <c r="BW8" s="771"/>
      <c r="BX8" s="771"/>
      <c r="BY8" s="771"/>
      <c r="BZ8" s="771"/>
      <c r="CA8" s="771"/>
      <c r="CB8" s="771"/>
      <c r="CC8" s="771"/>
      <c r="CD8" s="771"/>
      <c r="CE8" s="771"/>
      <c r="CF8" s="771"/>
      <c r="CG8" s="772"/>
      <c r="CH8" s="773">
        <v>37</v>
      </c>
      <c r="CI8" s="774"/>
      <c r="CJ8" s="774"/>
      <c r="CK8" s="774"/>
      <c r="CL8" s="775"/>
      <c r="CM8" s="773">
        <v>39</v>
      </c>
      <c r="CN8" s="774"/>
      <c r="CO8" s="774"/>
      <c r="CP8" s="774"/>
      <c r="CQ8" s="775"/>
      <c r="CR8" s="773">
        <v>1</v>
      </c>
      <c r="CS8" s="774"/>
      <c r="CT8" s="774"/>
      <c r="CU8" s="774"/>
      <c r="CV8" s="775"/>
      <c r="CW8" s="773">
        <v>4</v>
      </c>
      <c r="CX8" s="774"/>
      <c r="CY8" s="774"/>
      <c r="CZ8" s="774"/>
      <c r="DA8" s="775"/>
      <c r="DB8" s="773" t="s">
        <v>598</v>
      </c>
      <c r="DC8" s="774"/>
      <c r="DD8" s="774"/>
      <c r="DE8" s="774"/>
      <c r="DF8" s="775"/>
      <c r="DG8" s="773" t="s">
        <v>598</v>
      </c>
      <c r="DH8" s="774"/>
      <c r="DI8" s="774"/>
      <c r="DJ8" s="774"/>
      <c r="DK8" s="775"/>
      <c r="DL8" s="773">
        <v>150</v>
      </c>
      <c r="DM8" s="774"/>
      <c r="DN8" s="774"/>
      <c r="DO8" s="774"/>
      <c r="DP8" s="775"/>
      <c r="DQ8" s="773">
        <v>15</v>
      </c>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t="s">
        <v>594</v>
      </c>
      <c r="BT9" s="771"/>
      <c r="BU9" s="771"/>
      <c r="BV9" s="771"/>
      <c r="BW9" s="771"/>
      <c r="BX9" s="771"/>
      <c r="BY9" s="771"/>
      <c r="BZ9" s="771"/>
      <c r="CA9" s="771"/>
      <c r="CB9" s="771"/>
      <c r="CC9" s="771"/>
      <c r="CD9" s="771"/>
      <c r="CE9" s="771"/>
      <c r="CF9" s="771"/>
      <c r="CG9" s="772"/>
      <c r="CH9" s="773" t="s">
        <v>598</v>
      </c>
      <c r="CI9" s="774"/>
      <c r="CJ9" s="774"/>
      <c r="CK9" s="774"/>
      <c r="CL9" s="775"/>
      <c r="CM9" s="773">
        <v>10</v>
      </c>
      <c r="CN9" s="774"/>
      <c r="CO9" s="774"/>
      <c r="CP9" s="774"/>
      <c r="CQ9" s="775"/>
      <c r="CR9" s="773">
        <v>10</v>
      </c>
      <c r="CS9" s="774"/>
      <c r="CT9" s="774"/>
      <c r="CU9" s="774"/>
      <c r="CV9" s="775"/>
      <c r="CW9" s="773">
        <v>5</v>
      </c>
      <c r="CX9" s="774"/>
      <c r="CY9" s="774"/>
      <c r="CZ9" s="774"/>
      <c r="DA9" s="775"/>
      <c r="DB9" s="773" t="s">
        <v>598</v>
      </c>
      <c r="DC9" s="774"/>
      <c r="DD9" s="774"/>
      <c r="DE9" s="774"/>
      <c r="DF9" s="775"/>
      <c r="DG9" s="773" t="s">
        <v>598</v>
      </c>
      <c r="DH9" s="774"/>
      <c r="DI9" s="774"/>
      <c r="DJ9" s="774"/>
      <c r="DK9" s="775"/>
      <c r="DL9" s="773" t="s">
        <v>598</v>
      </c>
      <c r="DM9" s="774"/>
      <c r="DN9" s="774"/>
      <c r="DO9" s="774"/>
      <c r="DP9" s="775"/>
      <c r="DQ9" s="773" t="s">
        <v>598</v>
      </c>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t="s">
        <v>595</v>
      </c>
      <c r="BT10" s="771"/>
      <c r="BU10" s="771"/>
      <c r="BV10" s="771"/>
      <c r="BW10" s="771"/>
      <c r="BX10" s="771"/>
      <c r="BY10" s="771"/>
      <c r="BZ10" s="771"/>
      <c r="CA10" s="771"/>
      <c r="CB10" s="771"/>
      <c r="CC10" s="771"/>
      <c r="CD10" s="771"/>
      <c r="CE10" s="771"/>
      <c r="CF10" s="771"/>
      <c r="CG10" s="772"/>
      <c r="CH10" s="773">
        <v>-13</v>
      </c>
      <c r="CI10" s="774"/>
      <c r="CJ10" s="774"/>
      <c r="CK10" s="774"/>
      <c r="CL10" s="775"/>
      <c r="CM10" s="773">
        <v>27</v>
      </c>
      <c r="CN10" s="774"/>
      <c r="CO10" s="774"/>
      <c r="CP10" s="774"/>
      <c r="CQ10" s="775"/>
      <c r="CR10" s="773">
        <v>1</v>
      </c>
      <c r="CS10" s="774"/>
      <c r="CT10" s="774"/>
      <c r="CU10" s="774"/>
      <c r="CV10" s="775"/>
      <c r="CW10" s="773" t="s">
        <v>598</v>
      </c>
      <c r="CX10" s="774"/>
      <c r="CY10" s="774"/>
      <c r="CZ10" s="774"/>
      <c r="DA10" s="775"/>
      <c r="DB10" s="773" t="s">
        <v>598</v>
      </c>
      <c r="DC10" s="774"/>
      <c r="DD10" s="774"/>
      <c r="DE10" s="774"/>
      <c r="DF10" s="775"/>
      <c r="DG10" s="773" t="s">
        <v>598</v>
      </c>
      <c r="DH10" s="774"/>
      <c r="DI10" s="774"/>
      <c r="DJ10" s="774"/>
      <c r="DK10" s="775"/>
      <c r="DL10" s="773" t="s">
        <v>598</v>
      </c>
      <c r="DM10" s="774"/>
      <c r="DN10" s="774"/>
      <c r="DO10" s="774"/>
      <c r="DP10" s="775"/>
      <c r="DQ10" s="773" t="s">
        <v>598</v>
      </c>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t="s">
        <v>596</v>
      </c>
      <c r="BT11" s="771"/>
      <c r="BU11" s="771"/>
      <c r="BV11" s="771"/>
      <c r="BW11" s="771"/>
      <c r="BX11" s="771"/>
      <c r="BY11" s="771"/>
      <c r="BZ11" s="771"/>
      <c r="CA11" s="771"/>
      <c r="CB11" s="771"/>
      <c r="CC11" s="771"/>
      <c r="CD11" s="771"/>
      <c r="CE11" s="771"/>
      <c r="CF11" s="771"/>
      <c r="CG11" s="772"/>
      <c r="CH11" s="773">
        <v>64</v>
      </c>
      <c r="CI11" s="774"/>
      <c r="CJ11" s="774"/>
      <c r="CK11" s="774"/>
      <c r="CL11" s="775"/>
      <c r="CM11" s="773">
        <v>151</v>
      </c>
      <c r="CN11" s="774"/>
      <c r="CO11" s="774"/>
      <c r="CP11" s="774"/>
      <c r="CQ11" s="775"/>
      <c r="CR11" s="773">
        <v>3</v>
      </c>
      <c r="CS11" s="774"/>
      <c r="CT11" s="774"/>
      <c r="CU11" s="774"/>
      <c r="CV11" s="775"/>
      <c r="CW11" s="773" t="s">
        <v>598</v>
      </c>
      <c r="CX11" s="774"/>
      <c r="CY11" s="774"/>
      <c r="CZ11" s="774"/>
      <c r="DA11" s="775"/>
      <c r="DB11" s="773" t="s">
        <v>598</v>
      </c>
      <c r="DC11" s="774"/>
      <c r="DD11" s="774"/>
      <c r="DE11" s="774"/>
      <c r="DF11" s="775"/>
      <c r="DG11" s="773" t="s">
        <v>598</v>
      </c>
      <c r="DH11" s="774"/>
      <c r="DI11" s="774"/>
      <c r="DJ11" s="774"/>
      <c r="DK11" s="775"/>
      <c r="DL11" s="773" t="s">
        <v>598</v>
      </c>
      <c r="DM11" s="774"/>
      <c r="DN11" s="774"/>
      <c r="DO11" s="774"/>
      <c r="DP11" s="775"/>
      <c r="DQ11" s="773" t="s">
        <v>598</v>
      </c>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t="s">
        <v>597</v>
      </c>
      <c r="BT12" s="771"/>
      <c r="BU12" s="771"/>
      <c r="BV12" s="771"/>
      <c r="BW12" s="771"/>
      <c r="BX12" s="771"/>
      <c r="BY12" s="771"/>
      <c r="BZ12" s="771"/>
      <c r="CA12" s="771"/>
      <c r="CB12" s="771"/>
      <c r="CC12" s="771"/>
      <c r="CD12" s="771"/>
      <c r="CE12" s="771"/>
      <c r="CF12" s="771"/>
      <c r="CG12" s="772"/>
      <c r="CH12" s="773">
        <v>1</v>
      </c>
      <c r="CI12" s="774"/>
      <c r="CJ12" s="774"/>
      <c r="CK12" s="774"/>
      <c r="CL12" s="775"/>
      <c r="CM12" s="773">
        <v>54</v>
      </c>
      <c r="CN12" s="774"/>
      <c r="CO12" s="774"/>
      <c r="CP12" s="774"/>
      <c r="CQ12" s="775"/>
      <c r="CR12" s="773">
        <v>30</v>
      </c>
      <c r="CS12" s="774"/>
      <c r="CT12" s="774"/>
      <c r="CU12" s="774"/>
      <c r="CV12" s="775"/>
      <c r="CW12" s="773">
        <v>10</v>
      </c>
      <c r="CX12" s="774"/>
      <c r="CY12" s="774"/>
      <c r="CZ12" s="774"/>
      <c r="DA12" s="775"/>
      <c r="DB12" s="773" t="s">
        <v>598</v>
      </c>
      <c r="DC12" s="774"/>
      <c r="DD12" s="774"/>
      <c r="DE12" s="774"/>
      <c r="DF12" s="775"/>
      <c r="DG12" s="773" t="s">
        <v>598</v>
      </c>
      <c r="DH12" s="774"/>
      <c r="DI12" s="774"/>
      <c r="DJ12" s="774"/>
      <c r="DK12" s="775"/>
      <c r="DL12" s="773" t="s">
        <v>598</v>
      </c>
      <c r="DM12" s="774"/>
      <c r="DN12" s="774"/>
      <c r="DO12" s="774"/>
      <c r="DP12" s="775"/>
      <c r="DQ12" s="773" t="s">
        <v>598</v>
      </c>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387</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388</v>
      </c>
      <c r="B23" s="786" t="s">
        <v>389</v>
      </c>
      <c r="C23" s="787"/>
      <c r="D23" s="787"/>
      <c r="E23" s="787"/>
      <c r="F23" s="787"/>
      <c r="G23" s="787"/>
      <c r="H23" s="787"/>
      <c r="I23" s="787"/>
      <c r="J23" s="787"/>
      <c r="K23" s="787"/>
      <c r="L23" s="787"/>
      <c r="M23" s="787"/>
      <c r="N23" s="787"/>
      <c r="O23" s="787"/>
      <c r="P23" s="788"/>
      <c r="Q23" s="789">
        <f>SUM(Q7:U22)</f>
        <v>50253</v>
      </c>
      <c r="R23" s="790"/>
      <c r="S23" s="790"/>
      <c r="T23" s="790"/>
      <c r="U23" s="790"/>
      <c r="V23" s="790">
        <v>47611</v>
      </c>
      <c r="W23" s="790"/>
      <c r="X23" s="790"/>
      <c r="Y23" s="790"/>
      <c r="Z23" s="790"/>
      <c r="AA23" s="790">
        <v>2642</v>
      </c>
      <c r="AB23" s="790"/>
      <c r="AC23" s="790"/>
      <c r="AD23" s="790"/>
      <c r="AE23" s="791"/>
      <c r="AF23" s="792">
        <v>1639</v>
      </c>
      <c r="AG23" s="790"/>
      <c r="AH23" s="790"/>
      <c r="AI23" s="790"/>
      <c r="AJ23" s="793"/>
      <c r="AK23" s="794"/>
      <c r="AL23" s="795"/>
      <c r="AM23" s="795"/>
      <c r="AN23" s="795"/>
      <c r="AO23" s="795"/>
      <c r="AP23" s="790">
        <v>28504</v>
      </c>
      <c r="AQ23" s="790"/>
      <c r="AR23" s="790"/>
      <c r="AS23" s="790"/>
      <c r="AT23" s="790"/>
      <c r="AU23" s="806"/>
      <c r="AV23" s="806"/>
      <c r="AW23" s="806"/>
      <c r="AX23" s="806"/>
      <c r="AY23" s="807"/>
      <c r="AZ23" s="808" t="s">
        <v>390</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392</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369</v>
      </c>
      <c r="B26" s="725"/>
      <c r="C26" s="725"/>
      <c r="D26" s="725"/>
      <c r="E26" s="725"/>
      <c r="F26" s="725"/>
      <c r="G26" s="725"/>
      <c r="H26" s="725"/>
      <c r="I26" s="725"/>
      <c r="J26" s="725"/>
      <c r="K26" s="725"/>
      <c r="L26" s="725"/>
      <c r="M26" s="725"/>
      <c r="N26" s="725"/>
      <c r="O26" s="725"/>
      <c r="P26" s="726"/>
      <c r="Q26" s="730" t="s">
        <v>393</v>
      </c>
      <c r="R26" s="731"/>
      <c r="S26" s="731"/>
      <c r="T26" s="731"/>
      <c r="U26" s="732"/>
      <c r="V26" s="730" t="s">
        <v>394</v>
      </c>
      <c r="W26" s="731"/>
      <c r="X26" s="731"/>
      <c r="Y26" s="731"/>
      <c r="Z26" s="732"/>
      <c r="AA26" s="730" t="s">
        <v>395</v>
      </c>
      <c r="AB26" s="731"/>
      <c r="AC26" s="731"/>
      <c r="AD26" s="731"/>
      <c r="AE26" s="731"/>
      <c r="AF26" s="811" t="s">
        <v>396</v>
      </c>
      <c r="AG26" s="812"/>
      <c r="AH26" s="812"/>
      <c r="AI26" s="812"/>
      <c r="AJ26" s="813"/>
      <c r="AK26" s="731" t="s">
        <v>397</v>
      </c>
      <c r="AL26" s="731"/>
      <c r="AM26" s="731"/>
      <c r="AN26" s="731"/>
      <c r="AO26" s="732"/>
      <c r="AP26" s="730" t="s">
        <v>398</v>
      </c>
      <c r="AQ26" s="731"/>
      <c r="AR26" s="731"/>
      <c r="AS26" s="731"/>
      <c r="AT26" s="732"/>
      <c r="AU26" s="730" t="s">
        <v>399</v>
      </c>
      <c r="AV26" s="731"/>
      <c r="AW26" s="731"/>
      <c r="AX26" s="731"/>
      <c r="AY26" s="732"/>
      <c r="AZ26" s="730" t="s">
        <v>400</v>
      </c>
      <c r="BA26" s="731"/>
      <c r="BB26" s="731"/>
      <c r="BC26" s="731"/>
      <c r="BD26" s="732"/>
      <c r="BE26" s="730" t="s">
        <v>376</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401</v>
      </c>
      <c r="C28" s="747"/>
      <c r="D28" s="747"/>
      <c r="E28" s="747"/>
      <c r="F28" s="747"/>
      <c r="G28" s="747"/>
      <c r="H28" s="747"/>
      <c r="I28" s="747"/>
      <c r="J28" s="747"/>
      <c r="K28" s="747"/>
      <c r="L28" s="747"/>
      <c r="M28" s="747"/>
      <c r="N28" s="747"/>
      <c r="O28" s="747"/>
      <c r="P28" s="748"/>
      <c r="Q28" s="819">
        <v>10508</v>
      </c>
      <c r="R28" s="820"/>
      <c r="S28" s="820"/>
      <c r="T28" s="820"/>
      <c r="U28" s="820"/>
      <c r="V28" s="820">
        <v>10145</v>
      </c>
      <c r="W28" s="820"/>
      <c r="X28" s="820"/>
      <c r="Y28" s="820"/>
      <c r="Z28" s="820"/>
      <c r="AA28" s="820">
        <v>364</v>
      </c>
      <c r="AB28" s="820"/>
      <c r="AC28" s="820"/>
      <c r="AD28" s="820"/>
      <c r="AE28" s="821"/>
      <c r="AF28" s="822">
        <v>364</v>
      </c>
      <c r="AG28" s="820"/>
      <c r="AH28" s="820"/>
      <c r="AI28" s="820"/>
      <c r="AJ28" s="823"/>
      <c r="AK28" s="824">
        <v>695</v>
      </c>
      <c r="AL28" s="825"/>
      <c r="AM28" s="825"/>
      <c r="AN28" s="825"/>
      <c r="AO28" s="825"/>
      <c r="AP28" s="825">
        <v>0</v>
      </c>
      <c r="AQ28" s="825"/>
      <c r="AR28" s="825"/>
      <c r="AS28" s="825"/>
      <c r="AT28" s="825"/>
      <c r="AU28" s="825">
        <v>0</v>
      </c>
      <c r="AV28" s="825"/>
      <c r="AW28" s="825"/>
      <c r="AX28" s="825"/>
      <c r="AY28" s="825"/>
      <c r="AZ28" s="826"/>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402</v>
      </c>
      <c r="C29" s="778"/>
      <c r="D29" s="778"/>
      <c r="E29" s="778"/>
      <c r="F29" s="778"/>
      <c r="G29" s="778"/>
      <c r="H29" s="778"/>
      <c r="I29" s="778"/>
      <c r="J29" s="778"/>
      <c r="K29" s="778"/>
      <c r="L29" s="778"/>
      <c r="M29" s="778"/>
      <c r="N29" s="778"/>
      <c r="O29" s="778"/>
      <c r="P29" s="779"/>
      <c r="Q29" s="780">
        <v>8426</v>
      </c>
      <c r="R29" s="781"/>
      <c r="S29" s="781"/>
      <c r="T29" s="781"/>
      <c r="U29" s="781"/>
      <c r="V29" s="781">
        <v>8236</v>
      </c>
      <c r="W29" s="781"/>
      <c r="X29" s="781"/>
      <c r="Y29" s="781"/>
      <c r="Z29" s="781"/>
      <c r="AA29" s="782">
        <f>Q29-V29</f>
        <v>190</v>
      </c>
      <c r="AB29" s="784"/>
      <c r="AC29" s="784"/>
      <c r="AD29" s="784"/>
      <c r="AE29" s="785"/>
      <c r="AF29" s="783">
        <v>190</v>
      </c>
      <c r="AG29" s="784"/>
      <c r="AH29" s="784"/>
      <c r="AI29" s="784"/>
      <c r="AJ29" s="785"/>
      <c r="AK29" s="831">
        <v>1227</v>
      </c>
      <c r="AL29" s="827"/>
      <c r="AM29" s="827"/>
      <c r="AN29" s="827"/>
      <c r="AO29" s="827"/>
      <c r="AP29" s="827">
        <v>0</v>
      </c>
      <c r="AQ29" s="827"/>
      <c r="AR29" s="827"/>
      <c r="AS29" s="827"/>
      <c r="AT29" s="827"/>
      <c r="AU29" s="827">
        <v>0</v>
      </c>
      <c r="AV29" s="827"/>
      <c r="AW29" s="827"/>
      <c r="AX29" s="827"/>
      <c r="AY29" s="827"/>
      <c r="AZ29" s="828"/>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403</v>
      </c>
      <c r="C30" s="778"/>
      <c r="D30" s="778"/>
      <c r="E30" s="778"/>
      <c r="F30" s="778"/>
      <c r="G30" s="778"/>
      <c r="H30" s="778"/>
      <c r="I30" s="778"/>
      <c r="J30" s="778"/>
      <c r="K30" s="778"/>
      <c r="L30" s="778"/>
      <c r="M30" s="778"/>
      <c r="N30" s="778"/>
      <c r="O30" s="778"/>
      <c r="P30" s="779"/>
      <c r="Q30" s="780">
        <v>1167</v>
      </c>
      <c r="R30" s="781"/>
      <c r="S30" s="781"/>
      <c r="T30" s="781"/>
      <c r="U30" s="781"/>
      <c r="V30" s="781">
        <v>1160</v>
      </c>
      <c r="W30" s="781"/>
      <c r="X30" s="781"/>
      <c r="Y30" s="781"/>
      <c r="Z30" s="781"/>
      <c r="AA30" s="782">
        <f>Q30-V30</f>
        <v>7</v>
      </c>
      <c r="AB30" s="784"/>
      <c r="AC30" s="784"/>
      <c r="AD30" s="784"/>
      <c r="AE30" s="785"/>
      <c r="AF30" s="783">
        <v>7</v>
      </c>
      <c r="AG30" s="784"/>
      <c r="AH30" s="784"/>
      <c r="AI30" s="784"/>
      <c r="AJ30" s="785"/>
      <c r="AK30" s="831">
        <v>248</v>
      </c>
      <c r="AL30" s="827"/>
      <c r="AM30" s="827"/>
      <c r="AN30" s="827"/>
      <c r="AO30" s="827"/>
      <c r="AP30" s="827">
        <v>0</v>
      </c>
      <c r="AQ30" s="827"/>
      <c r="AR30" s="827"/>
      <c r="AS30" s="827"/>
      <c r="AT30" s="827"/>
      <c r="AU30" s="827">
        <v>0</v>
      </c>
      <c r="AV30" s="827"/>
      <c r="AW30" s="827"/>
      <c r="AX30" s="827"/>
      <c r="AY30" s="827"/>
      <c r="AZ30" s="828"/>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404</v>
      </c>
      <c r="C31" s="778"/>
      <c r="D31" s="778"/>
      <c r="E31" s="778"/>
      <c r="F31" s="778"/>
      <c r="G31" s="778"/>
      <c r="H31" s="778"/>
      <c r="I31" s="778"/>
      <c r="J31" s="778"/>
      <c r="K31" s="778"/>
      <c r="L31" s="778"/>
      <c r="M31" s="778"/>
      <c r="N31" s="778"/>
      <c r="O31" s="778"/>
      <c r="P31" s="779"/>
      <c r="Q31" s="780">
        <v>1476</v>
      </c>
      <c r="R31" s="781"/>
      <c r="S31" s="781"/>
      <c r="T31" s="781"/>
      <c r="U31" s="781"/>
      <c r="V31" s="781">
        <v>1257</v>
      </c>
      <c r="W31" s="781"/>
      <c r="X31" s="781"/>
      <c r="Y31" s="781"/>
      <c r="Z31" s="781"/>
      <c r="AA31" s="782">
        <f t="shared" ref="AA31:AA33" si="0">Q31-V31</f>
        <v>219</v>
      </c>
      <c r="AB31" s="784"/>
      <c r="AC31" s="784"/>
      <c r="AD31" s="784"/>
      <c r="AE31" s="785"/>
      <c r="AF31" s="783">
        <v>3415</v>
      </c>
      <c r="AG31" s="784"/>
      <c r="AH31" s="784"/>
      <c r="AI31" s="784"/>
      <c r="AJ31" s="785"/>
      <c r="AK31" s="831">
        <v>83</v>
      </c>
      <c r="AL31" s="827"/>
      <c r="AM31" s="827"/>
      <c r="AN31" s="827"/>
      <c r="AO31" s="827"/>
      <c r="AP31" s="827">
        <v>6600</v>
      </c>
      <c r="AQ31" s="827"/>
      <c r="AR31" s="827"/>
      <c r="AS31" s="827"/>
      <c r="AT31" s="827"/>
      <c r="AU31" s="827">
        <v>1135</v>
      </c>
      <c r="AV31" s="827"/>
      <c r="AW31" s="827"/>
      <c r="AX31" s="827"/>
      <c r="AY31" s="827"/>
      <c r="AZ31" s="828"/>
      <c r="BA31" s="828"/>
      <c r="BB31" s="828"/>
      <c r="BC31" s="828"/>
      <c r="BD31" s="828"/>
      <c r="BE31" s="829" t="s">
        <v>405</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406</v>
      </c>
      <c r="C32" s="778"/>
      <c r="D32" s="778"/>
      <c r="E32" s="778"/>
      <c r="F32" s="778"/>
      <c r="G32" s="778"/>
      <c r="H32" s="778"/>
      <c r="I32" s="778"/>
      <c r="J32" s="778"/>
      <c r="K32" s="778"/>
      <c r="L32" s="778"/>
      <c r="M32" s="778"/>
      <c r="N32" s="778"/>
      <c r="O32" s="778"/>
      <c r="P32" s="779"/>
      <c r="Q32" s="780">
        <v>2590</v>
      </c>
      <c r="R32" s="781"/>
      <c r="S32" s="781"/>
      <c r="T32" s="781"/>
      <c r="U32" s="781"/>
      <c r="V32" s="781">
        <v>2019</v>
      </c>
      <c r="W32" s="781"/>
      <c r="X32" s="781"/>
      <c r="Y32" s="781"/>
      <c r="Z32" s="781"/>
      <c r="AA32" s="782">
        <f t="shared" si="0"/>
        <v>571</v>
      </c>
      <c r="AB32" s="784"/>
      <c r="AC32" s="784"/>
      <c r="AD32" s="784"/>
      <c r="AE32" s="785"/>
      <c r="AF32" s="783">
        <v>408</v>
      </c>
      <c r="AG32" s="784"/>
      <c r="AH32" s="784"/>
      <c r="AI32" s="784"/>
      <c r="AJ32" s="785"/>
      <c r="AK32" s="831">
        <v>1097</v>
      </c>
      <c r="AL32" s="827"/>
      <c r="AM32" s="827"/>
      <c r="AN32" s="827"/>
      <c r="AO32" s="827"/>
      <c r="AP32" s="827">
        <v>10482</v>
      </c>
      <c r="AQ32" s="827"/>
      <c r="AR32" s="827"/>
      <c r="AS32" s="827"/>
      <c r="AT32" s="827"/>
      <c r="AU32" s="827">
        <v>6467</v>
      </c>
      <c r="AV32" s="827"/>
      <c r="AW32" s="827"/>
      <c r="AX32" s="827"/>
      <c r="AY32" s="827"/>
      <c r="AZ32" s="828"/>
      <c r="BA32" s="828"/>
      <c r="BB32" s="828"/>
      <c r="BC32" s="828"/>
      <c r="BD32" s="828"/>
      <c r="BE32" s="829" t="s">
        <v>405</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t="s">
        <v>407</v>
      </c>
      <c r="C33" s="778"/>
      <c r="D33" s="778"/>
      <c r="E33" s="778"/>
      <c r="F33" s="778"/>
      <c r="G33" s="778"/>
      <c r="H33" s="778"/>
      <c r="I33" s="778"/>
      <c r="J33" s="778"/>
      <c r="K33" s="778"/>
      <c r="L33" s="778"/>
      <c r="M33" s="778"/>
      <c r="N33" s="778"/>
      <c r="O33" s="778"/>
      <c r="P33" s="779"/>
      <c r="Q33" s="780">
        <v>13</v>
      </c>
      <c r="R33" s="781"/>
      <c r="S33" s="781"/>
      <c r="T33" s="781"/>
      <c r="U33" s="781"/>
      <c r="V33" s="781">
        <v>11</v>
      </c>
      <c r="W33" s="781"/>
      <c r="X33" s="781"/>
      <c r="Y33" s="781"/>
      <c r="Z33" s="781"/>
      <c r="AA33" s="782">
        <f t="shared" si="0"/>
        <v>2</v>
      </c>
      <c r="AB33" s="784"/>
      <c r="AC33" s="784"/>
      <c r="AD33" s="784"/>
      <c r="AE33" s="785"/>
      <c r="AF33" s="783">
        <v>2</v>
      </c>
      <c r="AG33" s="784"/>
      <c r="AH33" s="784"/>
      <c r="AI33" s="784"/>
      <c r="AJ33" s="785"/>
      <c r="AK33" s="831">
        <v>6</v>
      </c>
      <c r="AL33" s="827"/>
      <c r="AM33" s="827"/>
      <c r="AN33" s="827"/>
      <c r="AO33" s="827"/>
      <c r="AP33" s="827">
        <v>0</v>
      </c>
      <c r="AQ33" s="827"/>
      <c r="AR33" s="827"/>
      <c r="AS33" s="827"/>
      <c r="AT33" s="827"/>
      <c r="AU33" s="827">
        <v>0</v>
      </c>
      <c r="AV33" s="827"/>
      <c r="AW33" s="827"/>
      <c r="AX33" s="827"/>
      <c r="AY33" s="827"/>
      <c r="AZ33" s="828"/>
      <c r="BA33" s="828"/>
      <c r="BB33" s="828"/>
      <c r="BC33" s="828"/>
      <c r="BD33" s="828"/>
      <c r="BE33" s="829" t="s">
        <v>408</v>
      </c>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409</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388</v>
      </c>
      <c r="B63" s="786" t="s">
        <v>410</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4385</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390</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412</v>
      </c>
      <c r="B66" s="725"/>
      <c r="C66" s="725"/>
      <c r="D66" s="725"/>
      <c r="E66" s="725"/>
      <c r="F66" s="725"/>
      <c r="G66" s="725"/>
      <c r="H66" s="725"/>
      <c r="I66" s="725"/>
      <c r="J66" s="725"/>
      <c r="K66" s="725"/>
      <c r="L66" s="725"/>
      <c r="M66" s="725"/>
      <c r="N66" s="725"/>
      <c r="O66" s="725"/>
      <c r="P66" s="726"/>
      <c r="Q66" s="730" t="s">
        <v>413</v>
      </c>
      <c r="R66" s="731"/>
      <c r="S66" s="731"/>
      <c r="T66" s="731"/>
      <c r="U66" s="732"/>
      <c r="V66" s="730" t="s">
        <v>414</v>
      </c>
      <c r="W66" s="731"/>
      <c r="X66" s="731"/>
      <c r="Y66" s="731"/>
      <c r="Z66" s="732"/>
      <c r="AA66" s="730" t="s">
        <v>415</v>
      </c>
      <c r="AB66" s="731"/>
      <c r="AC66" s="731"/>
      <c r="AD66" s="731"/>
      <c r="AE66" s="732"/>
      <c r="AF66" s="851" t="s">
        <v>416</v>
      </c>
      <c r="AG66" s="812"/>
      <c r="AH66" s="812"/>
      <c r="AI66" s="812"/>
      <c r="AJ66" s="852"/>
      <c r="AK66" s="730" t="s">
        <v>417</v>
      </c>
      <c r="AL66" s="725"/>
      <c r="AM66" s="725"/>
      <c r="AN66" s="725"/>
      <c r="AO66" s="726"/>
      <c r="AP66" s="730" t="s">
        <v>418</v>
      </c>
      <c r="AQ66" s="731"/>
      <c r="AR66" s="731"/>
      <c r="AS66" s="731"/>
      <c r="AT66" s="732"/>
      <c r="AU66" s="730" t="s">
        <v>419</v>
      </c>
      <c r="AV66" s="731"/>
      <c r="AW66" s="731"/>
      <c r="AX66" s="731"/>
      <c r="AY66" s="732"/>
      <c r="AZ66" s="730" t="s">
        <v>376</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599</v>
      </c>
      <c r="C68" s="867"/>
      <c r="D68" s="867"/>
      <c r="E68" s="867"/>
      <c r="F68" s="867"/>
      <c r="G68" s="867"/>
      <c r="H68" s="867"/>
      <c r="I68" s="867"/>
      <c r="J68" s="867"/>
      <c r="K68" s="867"/>
      <c r="L68" s="867"/>
      <c r="M68" s="867"/>
      <c r="N68" s="867"/>
      <c r="O68" s="867"/>
      <c r="P68" s="868"/>
      <c r="Q68" s="869">
        <v>8140</v>
      </c>
      <c r="R68" s="863"/>
      <c r="S68" s="863"/>
      <c r="T68" s="863"/>
      <c r="U68" s="863"/>
      <c r="V68" s="863">
        <v>7918</v>
      </c>
      <c r="W68" s="863"/>
      <c r="X68" s="863"/>
      <c r="Y68" s="863"/>
      <c r="Z68" s="863"/>
      <c r="AA68" s="863">
        <v>222</v>
      </c>
      <c r="AB68" s="863"/>
      <c r="AC68" s="863"/>
      <c r="AD68" s="863"/>
      <c r="AE68" s="863"/>
      <c r="AF68" s="863">
        <v>222</v>
      </c>
      <c r="AG68" s="863"/>
      <c r="AH68" s="863"/>
      <c r="AI68" s="863"/>
      <c r="AJ68" s="863"/>
      <c r="AK68" s="863">
        <v>4</v>
      </c>
      <c r="AL68" s="863"/>
      <c r="AM68" s="863"/>
      <c r="AN68" s="863"/>
      <c r="AO68" s="863"/>
      <c r="AP68" s="863" t="s">
        <v>598</v>
      </c>
      <c r="AQ68" s="863"/>
      <c r="AR68" s="863"/>
      <c r="AS68" s="863"/>
      <c r="AT68" s="863"/>
      <c r="AU68" s="863" t="s">
        <v>598</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600</v>
      </c>
      <c r="C69" s="871"/>
      <c r="D69" s="871"/>
      <c r="E69" s="871"/>
      <c r="F69" s="871"/>
      <c r="G69" s="871"/>
      <c r="H69" s="871"/>
      <c r="I69" s="871"/>
      <c r="J69" s="871"/>
      <c r="K69" s="871"/>
      <c r="L69" s="871"/>
      <c r="M69" s="871"/>
      <c r="N69" s="871"/>
      <c r="O69" s="871"/>
      <c r="P69" s="872"/>
      <c r="Q69" s="873">
        <v>22</v>
      </c>
      <c r="R69" s="827"/>
      <c r="S69" s="827"/>
      <c r="T69" s="827"/>
      <c r="U69" s="827"/>
      <c r="V69" s="827">
        <v>16</v>
      </c>
      <c r="W69" s="827"/>
      <c r="X69" s="827"/>
      <c r="Y69" s="827"/>
      <c r="Z69" s="827"/>
      <c r="AA69" s="827">
        <v>6</v>
      </c>
      <c r="AB69" s="827"/>
      <c r="AC69" s="827"/>
      <c r="AD69" s="827"/>
      <c r="AE69" s="827"/>
      <c r="AF69" s="827">
        <v>6</v>
      </c>
      <c r="AG69" s="827"/>
      <c r="AH69" s="827"/>
      <c r="AI69" s="827"/>
      <c r="AJ69" s="827"/>
      <c r="AK69" s="827">
        <v>4</v>
      </c>
      <c r="AL69" s="827"/>
      <c r="AM69" s="827"/>
      <c r="AN69" s="827"/>
      <c r="AO69" s="827"/>
      <c r="AP69" s="827" t="s">
        <v>598</v>
      </c>
      <c r="AQ69" s="827"/>
      <c r="AR69" s="827"/>
      <c r="AS69" s="827"/>
      <c r="AT69" s="827"/>
      <c r="AU69" s="827" t="s">
        <v>598</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601</v>
      </c>
      <c r="C70" s="871"/>
      <c r="D70" s="871"/>
      <c r="E70" s="871"/>
      <c r="F70" s="871"/>
      <c r="G70" s="871"/>
      <c r="H70" s="871"/>
      <c r="I70" s="871"/>
      <c r="J70" s="871"/>
      <c r="K70" s="871"/>
      <c r="L70" s="871"/>
      <c r="M70" s="871"/>
      <c r="N70" s="871"/>
      <c r="O70" s="871"/>
      <c r="P70" s="872"/>
      <c r="Q70" s="873">
        <v>160</v>
      </c>
      <c r="R70" s="827"/>
      <c r="S70" s="827"/>
      <c r="T70" s="827"/>
      <c r="U70" s="827"/>
      <c r="V70" s="827">
        <v>153</v>
      </c>
      <c r="W70" s="827"/>
      <c r="X70" s="827"/>
      <c r="Y70" s="827"/>
      <c r="Z70" s="827"/>
      <c r="AA70" s="827">
        <v>8</v>
      </c>
      <c r="AB70" s="827"/>
      <c r="AC70" s="827"/>
      <c r="AD70" s="827"/>
      <c r="AE70" s="827"/>
      <c r="AF70" s="827">
        <v>8</v>
      </c>
      <c r="AG70" s="827"/>
      <c r="AH70" s="827"/>
      <c r="AI70" s="827"/>
      <c r="AJ70" s="827"/>
      <c r="AK70" s="827">
        <v>33</v>
      </c>
      <c r="AL70" s="827"/>
      <c r="AM70" s="827"/>
      <c r="AN70" s="827"/>
      <c r="AO70" s="827"/>
      <c r="AP70" s="827" t="s">
        <v>598</v>
      </c>
      <c r="AQ70" s="827"/>
      <c r="AR70" s="827"/>
      <c r="AS70" s="827"/>
      <c r="AT70" s="827"/>
      <c r="AU70" s="827" t="s">
        <v>598</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602</v>
      </c>
      <c r="C71" s="871"/>
      <c r="D71" s="871"/>
      <c r="E71" s="871"/>
      <c r="F71" s="871"/>
      <c r="G71" s="871"/>
      <c r="H71" s="871"/>
      <c r="I71" s="871"/>
      <c r="J71" s="871"/>
      <c r="K71" s="871"/>
      <c r="L71" s="871"/>
      <c r="M71" s="871"/>
      <c r="N71" s="871"/>
      <c r="O71" s="871"/>
      <c r="P71" s="872"/>
      <c r="Q71" s="873">
        <v>227759</v>
      </c>
      <c r="R71" s="827"/>
      <c r="S71" s="827"/>
      <c r="T71" s="827"/>
      <c r="U71" s="827"/>
      <c r="V71" s="827">
        <v>221002</v>
      </c>
      <c r="W71" s="827"/>
      <c r="X71" s="827"/>
      <c r="Y71" s="827"/>
      <c r="Z71" s="827"/>
      <c r="AA71" s="827">
        <v>6757</v>
      </c>
      <c r="AB71" s="827"/>
      <c r="AC71" s="827"/>
      <c r="AD71" s="827"/>
      <c r="AE71" s="827"/>
      <c r="AF71" s="827">
        <v>6757</v>
      </c>
      <c r="AG71" s="827"/>
      <c r="AH71" s="827"/>
      <c r="AI71" s="827"/>
      <c r="AJ71" s="827"/>
      <c r="AK71" s="827">
        <v>10</v>
      </c>
      <c r="AL71" s="827"/>
      <c r="AM71" s="827"/>
      <c r="AN71" s="827"/>
      <c r="AO71" s="827"/>
      <c r="AP71" s="827" t="s">
        <v>598</v>
      </c>
      <c r="AQ71" s="827"/>
      <c r="AR71" s="827"/>
      <c r="AS71" s="827"/>
      <c r="AT71" s="827"/>
      <c r="AU71" s="827" t="s">
        <v>598</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603</v>
      </c>
      <c r="C72" s="871"/>
      <c r="D72" s="871"/>
      <c r="E72" s="871"/>
      <c r="F72" s="871"/>
      <c r="G72" s="871"/>
      <c r="H72" s="871"/>
      <c r="I72" s="871"/>
      <c r="J72" s="871"/>
      <c r="K72" s="871"/>
      <c r="L72" s="871"/>
      <c r="M72" s="871"/>
      <c r="N72" s="871"/>
      <c r="O72" s="871"/>
      <c r="P72" s="872"/>
      <c r="Q72" s="873">
        <v>166</v>
      </c>
      <c r="R72" s="827"/>
      <c r="S72" s="827"/>
      <c r="T72" s="827"/>
      <c r="U72" s="827"/>
      <c r="V72" s="827">
        <v>151</v>
      </c>
      <c r="W72" s="827"/>
      <c r="X72" s="827"/>
      <c r="Y72" s="827"/>
      <c r="Z72" s="827"/>
      <c r="AA72" s="827">
        <v>14</v>
      </c>
      <c r="AB72" s="827"/>
      <c r="AC72" s="827"/>
      <c r="AD72" s="827"/>
      <c r="AE72" s="827"/>
      <c r="AF72" s="827">
        <v>14</v>
      </c>
      <c r="AG72" s="827"/>
      <c r="AH72" s="827"/>
      <c r="AI72" s="827"/>
      <c r="AJ72" s="827"/>
      <c r="AK72" s="827" t="s">
        <v>598</v>
      </c>
      <c r="AL72" s="827"/>
      <c r="AM72" s="827"/>
      <c r="AN72" s="827"/>
      <c r="AO72" s="827"/>
      <c r="AP72" s="827">
        <v>19</v>
      </c>
      <c r="AQ72" s="827"/>
      <c r="AR72" s="827"/>
      <c r="AS72" s="827"/>
      <c r="AT72" s="827"/>
      <c r="AU72" s="827">
        <v>8</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604</v>
      </c>
      <c r="C73" s="871"/>
      <c r="D73" s="871"/>
      <c r="E73" s="871"/>
      <c r="F73" s="871"/>
      <c r="G73" s="871"/>
      <c r="H73" s="871"/>
      <c r="I73" s="871"/>
      <c r="J73" s="871"/>
      <c r="K73" s="871"/>
      <c r="L73" s="871"/>
      <c r="M73" s="871"/>
      <c r="N73" s="871"/>
      <c r="O73" s="871"/>
      <c r="P73" s="872"/>
      <c r="Q73" s="873">
        <v>50</v>
      </c>
      <c r="R73" s="827"/>
      <c r="S73" s="827"/>
      <c r="T73" s="827"/>
      <c r="U73" s="827"/>
      <c r="V73" s="827">
        <v>32</v>
      </c>
      <c r="W73" s="827"/>
      <c r="X73" s="827"/>
      <c r="Y73" s="827"/>
      <c r="Z73" s="827"/>
      <c r="AA73" s="827">
        <v>18</v>
      </c>
      <c r="AB73" s="827"/>
      <c r="AC73" s="827"/>
      <c r="AD73" s="827"/>
      <c r="AE73" s="827"/>
      <c r="AF73" s="827">
        <v>27</v>
      </c>
      <c r="AG73" s="827"/>
      <c r="AH73" s="827"/>
      <c r="AI73" s="827"/>
      <c r="AJ73" s="827"/>
      <c r="AK73" s="827" t="s">
        <v>598</v>
      </c>
      <c r="AL73" s="827"/>
      <c r="AM73" s="827"/>
      <c r="AN73" s="827"/>
      <c r="AO73" s="827"/>
      <c r="AP73" s="827">
        <v>30</v>
      </c>
      <c r="AQ73" s="827"/>
      <c r="AR73" s="827"/>
      <c r="AS73" s="827"/>
      <c r="AT73" s="827"/>
      <c r="AU73" s="827">
        <v>14</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388</v>
      </c>
      <c r="B88" s="786" t="s">
        <v>420</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86" t="s">
        <v>421</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426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428</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429</v>
      </c>
      <c r="AB109" s="890"/>
      <c r="AC109" s="890"/>
      <c r="AD109" s="890"/>
      <c r="AE109" s="891"/>
      <c r="AF109" s="889" t="s">
        <v>430</v>
      </c>
      <c r="AG109" s="890"/>
      <c r="AH109" s="890"/>
      <c r="AI109" s="890"/>
      <c r="AJ109" s="891"/>
      <c r="AK109" s="889" t="s">
        <v>304</v>
      </c>
      <c r="AL109" s="890"/>
      <c r="AM109" s="890"/>
      <c r="AN109" s="890"/>
      <c r="AO109" s="891"/>
      <c r="AP109" s="889" t="s">
        <v>431</v>
      </c>
      <c r="AQ109" s="890"/>
      <c r="AR109" s="890"/>
      <c r="AS109" s="890"/>
      <c r="AT109" s="892"/>
      <c r="AU109" s="909" t="s">
        <v>428</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429</v>
      </c>
      <c r="BR109" s="890"/>
      <c r="BS109" s="890"/>
      <c r="BT109" s="890"/>
      <c r="BU109" s="891"/>
      <c r="BV109" s="889" t="s">
        <v>430</v>
      </c>
      <c r="BW109" s="890"/>
      <c r="BX109" s="890"/>
      <c r="BY109" s="890"/>
      <c r="BZ109" s="891"/>
      <c r="CA109" s="889" t="s">
        <v>304</v>
      </c>
      <c r="CB109" s="890"/>
      <c r="CC109" s="890"/>
      <c r="CD109" s="890"/>
      <c r="CE109" s="891"/>
      <c r="CF109" s="910" t="s">
        <v>431</v>
      </c>
      <c r="CG109" s="910"/>
      <c r="CH109" s="910"/>
      <c r="CI109" s="910"/>
      <c r="CJ109" s="910"/>
      <c r="CK109" s="889" t="s">
        <v>432</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429</v>
      </c>
      <c r="DH109" s="890"/>
      <c r="DI109" s="890"/>
      <c r="DJ109" s="890"/>
      <c r="DK109" s="891"/>
      <c r="DL109" s="889" t="s">
        <v>430</v>
      </c>
      <c r="DM109" s="890"/>
      <c r="DN109" s="890"/>
      <c r="DO109" s="890"/>
      <c r="DP109" s="891"/>
      <c r="DQ109" s="889" t="s">
        <v>304</v>
      </c>
      <c r="DR109" s="890"/>
      <c r="DS109" s="890"/>
      <c r="DT109" s="890"/>
      <c r="DU109" s="891"/>
      <c r="DV109" s="889" t="s">
        <v>431</v>
      </c>
      <c r="DW109" s="890"/>
      <c r="DX109" s="890"/>
      <c r="DY109" s="890"/>
      <c r="DZ109" s="892"/>
    </row>
    <row r="110" spans="1:131" s="221" customFormat="1" ht="26.25" customHeight="1" x14ac:dyDescent="0.15">
      <c r="A110" s="893" t="s">
        <v>433</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3526085</v>
      </c>
      <c r="AB110" s="897"/>
      <c r="AC110" s="897"/>
      <c r="AD110" s="897"/>
      <c r="AE110" s="898"/>
      <c r="AF110" s="899">
        <v>3318874</v>
      </c>
      <c r="AG110" s="897"/>
      <c r="AH110" s="897"/>
      <c r="AI110" s="897"/>
      <c r="AJ110" s="898"/>
      <c r="AK110" s="899">
        <v>3231591</v>
      </c>
      <c r="AL110" s="897"/>
      <c r="AM110" s="897"/>
      <c r="AN110" s="897"/>
      <c r="AO110" s="898"/>
      <c r="AP110" s="900">
        <v>15.5</v>
      </c>
      <c r="AQ110" s="901"/>
      <c r="AR110" s="901"/>
      <c r="AS110" s="901"/>
      <c r="AT110" s="902"/>
      <c r="AU110" s="903" t="s">
        <v>73</v>
      </c>
      <c r="AV110" s="904"/>
      <c r="AW110" s="904"/>
      <c r="AX110" s="904"/>
      <c r="AY110" s="904"/>
      <c r="AZ110" s="926" t="s">
        <v>434</v>
      </c>
      <c r="BA110" s="894"/>
      <c r="BB110" s="894"/>
      <c r="BC110" s="894"/>
      <c r="BD110" s="894"/>
      <c r="BE110" s="894"/>
      <c r="BF110" s="894"/>
      <c r="BG110" s="894"/>
      <c r="BH110" s="894"/>
      <c r="BI110" s="894"/>
      <c r="BJ110" s="894"/>
      <c r="BK110" s="894"/>
      <c r="BL110" s="894"/>
      <c r="BM110" s="894"/>
      <c r="BN110" s="894"/>
      <c r="BO110" s="894"/>
      <c r="BP110" s="895"/>
      <c r="BQ110" s="927">
        <v>26059676</v>
      </c>
      <c r="BR110" s="928"/>
      <c r="BS110" s="928"/>
      <c r="BT110" s="928"/>
      <c r="BU110" s="928"/>
      <c r="BV110" s="928">
        <v>27421421</v>
      </c>
      <c r="BW110" s="928"/>
      <c r="BX110" s="928"/>
      <c r="BY110" s="928"/>
      <c r="BZ110" s="928"/>
      <c r="CA110" s="928">
        <v>28504356</v>
      </c>
      <c r="CB110" s="928"/>
      <c r="CC110" s="928"/>
      <c r="CD110" s="928"/>
      <c r="CE110" s="928"/>
      <c r="CF110" s="941">
        <v>137.1</v>
      </c>
      <c r="CG110" s="942"/>
      <c r="CH110" s="942"/>
      <c r="CI110" s="942"/>
      <c r="CJ110" s="942"/>
      <c r="CK110" s="943" t="s">
        <v>435</v>
      </c>
      <c r="CL110" s="944"/>
      <c r="CM110" s="926" t="s">
        <v>436</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390</v>
      </c>
      <c r="DH110" s="928"/>
      <c r="DI110" s="928"/>
      <c r="DJ110" s="928"/>
      <c r="DK110" s="928"/>
      <c r="DL110" s="928" t="s">
        <v>437</v>
      </c>
      <c r="DM110" s="928"/>
      <c r="DN110" s="928"/>
      <c r="DO110" s="928"/>
      <c r="DP110" s="928"/>
      <c r="DQ110" s="928" t="s">
        <v>438</v>
      </c>
      <c r="DR110" s="928"/>
      <c r="DS110" s="928"/>
      <c r="DT110" s="928"/>
      <c r="DU110" s="928"/>
      <c r="DV110" s="929" t="s">
        <v>439</v>
      </c>
      <c r="DW110" s="929"/>
      <c r="DX110" s="929"/>
      <c r="DY110" s="929"/>
      <c r="DZ110" s="930"/>
    </row>
    <row r="111" spans="1:131" s="221" customFormat="1" ht="26.25" customHeight="1" x14ac:dyDescent="0.15">
      <c r="A111" s="931" t="s">
        <v>440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390</v>
      </c>
      <c r="AB111" s="935"/>
      <c r="AC111" s="935"/>
      <c r="AD111" s="935"/>
      <c r="AE111" s="936"/>
      <c r="AF111" s="937" t="s">
        <v>437</v>
      </c>
      <c r="AG111" s="935"/>
      <c r="AH111" s="935"/>
      <c r="AI111" s="935"/>
      <c r="AJ111" s="936"/>
      <c r="AK111" s="937" t="s">
        <v>441</v>
      </c>
      <c r="AL111" s="935"/>
      <c r="AM111" s="935"/>
      <c r="AN111" s="935"/>
      <c r="AO111" s="936"/>
      <c r="AP111" s="938" t="s">
        <v>439</v>
      </c>
      <c r="AQ111" s="939"/>
      <c r="AR111" s="939"/>
      <c r="AS111" s="939"/>
      <c r="AT111" s="940"/>
      <c r="AU111" s="905"/>
      <c r="AV111" s="906"/>
      <c r="AW111" s="906"/>
      <c r="AX111" s="906"/>
      <c r="AY111" s="906"/>
      <c r="AZ111" s="919" t="s">
        <v>442</v>
      </c>
      <c r="BA111" s="920"/>
      <c r="BB111" s="920"/>
      <c r="BC111" s="920"/>
      <c r="BD111" s="920"/>
      <c r="BE111" s="920"/>
      <c r="BF111" s="920"/>
      <c r="BG111" s="920"/>
      <c r="BH111" s="920"/>
      <c r="BI111" s="920"/>
      <c r="BJ111" s="920"/>
      <c r="BK111" s="920"/>
      <c r="BL111" s="920"/>
      <c r="BM111" s="920"/>
      <c r="BN111" s="920"/>
      <c r="BO111" s="920"/>
      <c r="BP111" s="921"/>
      <c r="BQ111" s="922" t="s">
        <v>390</v>
      </c>
      <c r="BR111" s="923"/>
      <c r="BS111" s="923"/>
      <c r="BT111" s="923"/>
      <c r="BU111" s="923"/>
      <c r="BV111" s="923" t="s">
        <v>443</v>
      </c>
      <c r="BW111" s="923"/>
      <c r="BX111" s="923"/>
      <c r="BY111" s="923"/>
      <c r="BZ111" s="923"/>
      <c r="CA111" s="923" t="s">
        <v>390</v>
      </c>
      <c r="CB111" s="923"/>
      <c r="CC111" s="923"/>
      <c r="CD111" s="923"/>
      <c r="CE111" s="923"/>
      <c r="CF111" s="917" t="s">
        <v>390</v>
      </c>
      <c r="CG111" s="918"/>
      <c r="CH111" s="918"/>
      <c r="CI111" s="918"/>
      <c r="CJ111" s="918"/>
      <c r="CK111" s="945"/>
      <c r="CL111" s="946"/>
      <c r="CM111" s="919" t="s">
        <v>444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443</v>
      </c>
      <c r="DH111" s="923"/>
      <c r="DI111" s="923"/>
      <c r="DJ111" s="923"/>
      <c r="DK111" s="923"/>
      <c r="DL111" s="923" t="s">
        <v>390</v>
      </c>
      <c r="DM111" s="923"/>
      <c r="DN111" s="923"/>
      <c r="DO111" s="923"/>
      <c r="DP111" s="923"/>
      <c r="DQ111" s="923" t="s">
        <v>439</v>
      </c>
      <c r="DR111" s="923"/>
      <c r="DS111" s="923"/>
      <c r="DT111" s="923"/>
      <c r="DU111" s="923"/>
      <c r="DV111" s="924" t="s">
        <v>390</v>
      </c>
      <c r="DW111" s="924"/>
      <c r="DX111" s="924"/>
      <c r="DY111" s="924"/>
      <c r="DZ111" s="925"/>
    </row>
    <row r="112" spans="1:131" s="221" customFormat="1" ht="26.25" customHeight="1" x14ac:dyDescent="0.15">
      <c r="A112" s="949" t="s">
        <v>445</v>
      </c>
      <c r="B112" s="950"/>
      <c r="C112" s="920" t="s">
        <v>446</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v>101504</v>
      </c>
      <c r="AB112" s="956"/>
      <c r="AC112" s="956"/>
      <c r="AD112" s="956"/>
      <c r="AE112" s="957"/>
      <c r="AF112" s="958">
        <v>101504</v>
      </c>
      <c r="AG112" s="956"/>
      <c r="AH112" s="956"/>
      <c r="AI112" s="956"/>
      <c r="AJ112" s="957"/>
      <c r="AK112" s="958">
        <v>101504</v>
      </c>
      <c r="AL112" s="956"/>
      <c r="AM112" s="956"/>
      <c r="AN112" s="956"/>
      <c r="AO112" s="957"/>
      <c r="AP112" s="959">
        <v>0.5</v>
      </c>
      <c r="AQ112" s="960"/>
      <c r="AR112" s="960"/>
      <c r="AS112" s="960"/>
      <c r="AT112" s="961"/>
      <c r="AU112" s="905"/>
      <c r="AV112" s="906"/>
      <c r="AW112" s="906"/>
      <c r="AX112" s="906"/>
      <c r="AY112" s="906"/>
      <c r="AZ112" s="919" t="s">
        <v>447</v>
      </c>
      <c r="BA112" s="920"/>
      <c r="BB112" s="920"/>
      <c r="BC112" s="920"/>
      <c r="BD112" s="920"/>
      <c r="BE112" s="920"/>
      <c r="BF112" s="920"/>
      <c r="BG112" s="920"/>
      <c r="BH112" s="920"/>
      <c r="BI112" s="920"/>
      <c r="BJ112" s="920"/>
      <c r="BK112" s="920"/>
      <c r="BL112" s="920"/>
      <c r="BM112" s="920"/>
      <c r="BN112" s="920"/>
      <c r="BO112" s="920"/>
      <c r="BP112" s="921"/>
      <c r="BQ112" s="922">
        <v>10192611</v>
      </c>
      <c r="BR112" s="923"/>
      <c r="BS112" s="923"/>
      <c r="BT112" s="923"/>
      <c r="BU112" s="923"/>
      <c r="BV112" s="923">
        <v>8923124</v>
      </c>
      <c r="BW112" s="923"/>
      <c r="BX112" s="923"/>
      <c r="BY112" s="923"/>
      <c r="BZ112" s="923"/>
      <c r="CA112" s="923">
        <v>7602297</v>
      </c>
      <c r="CB112" s="923"/>
      <c r="CC112" s="923"/>
      <c r="CD112" s="923"/>
      <c r="CE112" s="923"/>
      <c r="CF112" s="917">
        <v>36.6</v>
      </c>
      <c r="CG112" s="918"/>
      <c r="CH112" s="918"/>
      <c r="CI112" s="918"/>
      <c r="CJ112" s="918"/>
      <c r="CK112" s="945"/>
      <c r="CL112" s="946"/>
      <c r="CM112" s="919" t="s">
        <v>448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439</v>
      </c>
      <c r="DH112" s="923"/>
      <c r="DI112" s="923"/>
      <c r="DJ112" s="923"/>
      <c r="DK112" s="923"/>
      <c r="DL112" s="923" t="s">
        <v>437</v>
      </c>
      <c r="DM112" s="923"/>
      <c r="DN112" s="923"/>
      <c r="DO112" s="923"/>
      <c r="DP112" s="923"/>
      <c r="DQ112" s="923" t="s">
        <v>390</v>
      </c>
      <c r="DR112" s="923"/>
      <c r="DS112" s="923"/>
      <c r="DT112" s="923"/>
      <c r="DU112" s="923"/>
      <c r="DV112" s="924" t="s">
        <v>449</v>
      </c>
      <c r="DW112" s="924"/>
      <c r="DX112" s="924"/>
      <c r="DY112" s="924"/>
      <c r="DZ112" s="925"/>
    </row>
    <row r="113" spans="1:130" s="221" customFormat="1" ht="26.25" customHeight="1" x14ac:dyDescent="0.15">
      <c r="A113" s="951"/>
      <c r="B113" s="952"/>
      <c r="C113" s="920" t="s">
        <v>450</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1036619</v>
      </c>
      <c r="AB113" s="935"/>
      <c r="AC113" s="935"/>
      <c r="AD113" s="935"/>
      <c r="AE113" s="936"/>
      <c r="AF113" s="937">
        <v>797632</v>
      </c>
      <c r="AG113" s="935"/>
      <c r="AH113" s="935"/>
      <c r="AI113" s="935"/>
      <c r="AJ113" s="936"/>
      <c r="AK113" s="937">
        <v>702618</v>
      </c>
      <c r="AL113" s="935"/>
      <c r="AM113" s="935"/>
      <c r="AN113" s="935"/>
      <c r="AO113" s="936"/>
      <c r="AP113" s="938">
        <v>3.4</v>
      </c>
      <c r="AQ113" s="939"/>
      <c r="AR113" s="939"/>
      <c r="AS113" s="939"/>
      <c r="AT113" s="940"/>
      <c r="AU113" s="905"/>
      <c r="AV113" s="906"/>
      <c r="AW113" s="906"/>
      <c r="AX113" s="906"/>
      <c r="AY113" s="906"/>
      <c r="AZ113" s="919" t="s">
        <v>451</v>
      </c>
      <c r="BA113" s="920"/>
      <c r="BB113" s="920"/>
      <c r="BC113" s="920"/>
      <c r="BD113" s="920"/>
      <c r="BE113" s="920"/>
      <c r="BF113" s="920"/>
      <c r="BG113" s="920"/>
      <c r="BH113" s="920"/>
      <c r="BI113" s="920"/>
      <c r="BJ113" s="920"/>
      <c r="BK113" s="920"/>
      <c r="BL113" s="920"/>
      <c r="BM113" s="920"/>
      <c r="BN113" s="920"/>
      <c r="BO113" s="920"/>
      <c r="BP113" s="921"/>
      <c r="BQ113" s="922">
        <v>63847</v>
      </c>
      <c r="BR113" s="923"/>
      <c r="BS113" s="923"/>
      <c r="BT113" s="923"/>
      <c r="BU113" s="923"/>
      <c r="BV113" s="923">
        <v>42776</v>
      </c>
      <c r="BW113" s="923"/>
      <c r="BX113" s="923"/>
      <c r="BY113" s="923"/>
      <c r="BZ113" s="923"/>
      <c r="CA113" s="923">
        <v>21495</v>
      </c>
      <c r="CB113" s="923"/>
      <c r="CC113" s="923"/>
      <c r="CD113" s="923"/>
      <c r="CE113" s="923"/>
      <c r="CF113" s="917">
        <v>0.1</v>
      </c>
      <c r="CG113" s="918"/>
      <c r="CH113" s="918"/>
      <c r="CI113" s="918"/>
      <c r="CJ113" s="918"/>
      <c r="CK113" s="945"/>
      <c r="CL113" s="946"/>
      <c r="CM113" s="919" t="s">
        <v>452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453</v>
      </c>
      <c r="DH113" s="956"/>
      <c r="DI113" s="956"/>
      <c r="DJ113" s="956"/>
      <c r="DK113" s="957"/>
      <c r="DL113" s="958" t="s">
        <v>453</v>
      </c>
      <c r="DM113" s="956"/>
      <c r="DN113" s="956"/>
      <c r="DO113" s="956"/>
      <c r="DP113" s="957"/>
      <c r="DQ113" s="958" t="s">
        <v>453</v>
      </c>
      <c r="DR113" s="956"/>
      <c r="DS113" s="956"/>
      <c r="DT113" s="956"/>
      <c r="DU113" s="957"/>
      <c r="DV113" s="959" t="s">
        <v>390</v>
      </c>
      <c r="DW113" s="960"/>
      <c r="DX113" s="960"/>
      <c r="DY113" s="960"/>
      <c r="DZ113" s="961"/>
    </row>
    <row r="114" spans="1:130" s="221" customFormat="1" ht="26.25" customHeight="1" x14ac:dyDescent="0.15">
      <c r="A114" s="951"/>
      <c r="B114" s="952"/>
      <c r="C114" s="920" t="s">
        <v>454</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15699</v>
      </c>
      <c r="AB114" s="956"/>
      <c r="AC114" s="956"/>
      <c r="AD114" s="956"/>
      <c r="AE114" s="957"/>
      <c r="AF114" s="958">
        <v>15890</v>
      </c>
      <c r="AG114" s="956"/>
      <c r="AH114" s="956"/>
      <c r="AI114" s="956"/>
      <c r="AJ114" s="957"/>
      <c r="AK114" s="958">
        <v>14987</v>
      </c>
      <c r="AL114" s="956"/>
      <c r="AM114" s="956"/>
      <c r="AN114" s="956"/>
      <c r="AO114" s="957"/>
      <c r="AP114" s="959">
        <v>0.1</v>
      </c>
      <c r="AQ114" s="960"/>
      <c r="AR114" s="960"/>
      <c r="AS114" s="960"/>
      <c r="AT114" s="961"/>
      <c r="AU114" s="905"/>
      <c r="AV114" s="906"/>
      <c r="AW114" s="906"/>
      <c r="AX114" s="906"/>
      <c r="AY114" s="906"/>
      <c r="AZ114" s="919" t="s">
        <v>455</v>
      </c>
      <c r="BA114" s="920"/>
      <c r="BB114" s="920"/>
      <c r="BC114" s="920"/>
      <c r="BD114" s="920"/>
      <c r="BE114" s="920"/>
      <c r="BF114" s="920"/>
      <c r="BG114" s="920"/>
      <c r="BH114" s="920"/>
      <c r="BI114" s="920"/>
      <c r="BJ114" s="920"/>
      <c r="BK114" s="920"/>
      <c r="BL114" s="920"/>
      <c r="BM114" s="920"/>
      <c r="BN114" s="920"/>
      <c r="BO114" s="920"/>
      <c r="BP114" s="921"/>
      <c r="BQ114" s="922">
        <v>6281058</v>
      </c>
      <c r="BR114" s="923"/>
      <c r="BS114" s="923"/>
      <c r="BT114" s="923"/>
      <c r="BU114" s="923"/>
      <c r="BV114" s="923">
        <v>6114932</v>
      </c>
      <c r="BW114" s="923"/>
      <c r="BX114" s="923"/>
      <c r="BY114" s="923"/>
      <c r="BZ114" s="923"/>
      <c r="CA114" s="923">
        <v>6015808</v>
      </c>
      <c r="CB114" s="923"/>
      <c r="CC114" s="923"/>
      <c r="CD114" s="923"/>
      <c r="CE114" s="923"/>
      <c r="CF114" s="917">
        <v>28.9</v>
      </c>
      <c r="CG114" s="918"/>
      <c r="CH114" s="918"/>
      <c r="CI114" s="918"/>
      <c r="CJ114" s="918"/>
      <c r="CK114" s="945"/>
      <c r="CL114" s="946"/>
      <c r="CM114" s="919" t="s">
        <v>456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390</v>
      </c>
      <c r="DH114" s="956"/>
      <c r="DI114" s="956"/>
      <c r="DJ114" s="956"/>
      <c r="DK114" s="957"/>
      <c r="DL114" s="958" t="s">
        <v>438</v>
      </c>
      <c r="DM114" s="956"/>
      <c r="DN114" s="956"/>
      <c r="DO114" s="956"/>
      <c r="DP114" s="957"/>
      <c r="DQ114" s="958" t="s">
        <v>390</v>
      </c>
      <c r="DR114" s="956"/>
      <c r="DS114" s="956"/>
      <c r="DT114" s="956"/>
      <c r="DU114" s="957"/>
      <c r="DV114" s="959" t="s">
        <v>439</v>
      </c>
      <c r="DW114" s="960"/>
      <c r="DX114" s="960"/>
      <c r="DY114" s="960"/>
      <c r="DZ114" s="961"/>
    </row>
    <row r="115" spans="1:130" s="221" customFormat="1" ht="26.25" customHeight="1" x14ac:dyDescent="0.15">
      <c r="A115" s="951"/>
      <c r="B115" s="952"/>
      <c r="C115" s="920" t="s">
        <v>457</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390</v>
      </c>
      <c r="AB115" s="935"/>
      <c r="AC115" s="935"/>
      <c r="AD115" s="935"/>
      <c r="AE115" s="936"/>
      <c r="AF115" s="937" t="s">
        <v>443</v>
      </c>
      <c r="AG115" s="935"/>
      <c r="AH115" s="935"/>
      <c r="AI115" s="935"/>
      <c r="AJ115" s="936"/>
      <c r="AK115" s="937" t="s">
        <v>449</v>
      </c>
      <c r="AL115" s="935"/>
      <c r="AM115" s="935"/>
      <c r="AN115" s="935"/>
      <c r="AO115" s="936"/>
      <c r="AP115" s="938" t="s">
        <v>449</v>
      </c>
      <c r="AQ115" s="939"/>
      <c r="AR115" s="939"/>
      <c r="AS115" s="939"/>
      <c r="AT115" s="940"/>
      <c r="AU115" s="905"/>
      <c r="AV115" s="906"/>
      <c r="AW115" s="906"/>
      <c r="AX115" s="906"/>
      <c r="AY115" s="906"/>
      <c r="AZ115" s="919" t="s">
        <v>458</v>
      </c>
      <c r="BA115" s="920"/>
      <c r="BB115" s="920"/>
      <c r="BC115" s="920"/>
      <c r="BD115" s="920"/>
      <c r="BE115" s="920"/>
      <c r="BF115" s="920"/>
      <c r="BG115" s="920"/>
      <c r="BH115" s="920"/>
      <c r="BI115" s="920"/>
      <c r="BJ115" s="920"/>
      <c r="BK115" s="920"/>
      <c r="BL115" s="920"/>
      <c r="BM115" s="920"/>
      <c r="BN115" s="920"/>
      <c r="BO115" s="920"/>
      <c r="BP115" s="921"/>
      <c r="BQ115" s="922">
        <v>15000</v>
      </c>
      <c r="BR115" s="923"/>
      <c r="BS115" s="923"/>
      <c r="BT115" s="923"/>
      <c r="BU115" s="923"/>
      <c r="BV115" s="923">
        <v>15000</v>
      </c>
      <c r="BW115" s="923"/>
      <c r="BX115" s="923"/>
      <c r="BY115" s="923"/>
      <c r="BZ115" s="923"/>
      <c r="CA115" s="923">
        <v>15000</v>
      </c>
      <c r="CB115" s="923"/>
      <c r="CC115" s="923"/>
      <c r="CD115" s="923"/>
      <c r="CE115" s="923"/>
      <c r="CF115" s="917">
        <v>0.1</v>
      </c>
      <c r="CG115" s="918"/>
      <c r="CH115" s="918"/>
      <c r="CI115" s="918"/>
      <c r="CJ115" s="918"/>
      <c r="CK115" s="945"/>
      <c r="CL115" s="946"/>
      <c r="CM115" s="919" t="s">
        <v>459</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443</v>
      </c>
      <c r="DH115" s="956"/>
      <c r="DI115" s="956"/>
      <c r="DJ115" s="956"/>
      <c r="DK115" s="957"/>
      <c r="DL115" s="958" t="s">
        <v>390</v>
      </c>
      <c r="DM115" s="956"/>
      <c r="DN115" s="956"/>
      <c r="DO115" s="956"/>
      <c r="DP115" s="957"/>
      <c r="DQ115" s="958" t="s">
        <v>390</v>
      </c>
      <c r="DR115" s="956"/>
      <c r="DS115" s="956"/>
      <c r="DT115" s="956"/>
      <c r="DU115" s="957"/>
      <c r="DV115" s="959" t="s">
        <v>449</v>
      </c>
      <c r="DW115" s="960"/>
      <c r="DX115" s="960"/>
      <c r="DY115" s="960"/>
      <c r="DZ115" s="961"/>
    </row>
    <row r="116" spans="1:130" s="221" customFormat="1" ht="26.25" customHeight="1" x14ac:dyDescent="0.15">
      <c r="A116" s="953"/>
      <c r="B116" s="954"/>
      <c r="C116" s="962" t="s">
        <v>460</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437</v>
      </c>
      <c r="AB116" s="956"/>
      <c r="AC116" s="956"/>
      <c r="AD116" s="956"/>
      <c r="AE116" s="957"/>
      <c r="AF116" s="958" t="s">
        <v>449</v>
      </c>
      <c r="AG116" s="956"/>
      <c r="AH116" s="956"/>
      <c r="AI116" s="956"/>
      <c r="AJ116" s="957"/>
      <c r="AK116" s="958" t="s">
        <v>443</v>
      </c>
      <c r="AL116" s="956"/>
      <c r="AM116" s="956"/>
      <c r="AN116" s="956"/>
      <c r="AO116" s="957"/>
      <c r="AP116" s="959" t="s">
        <v>437</v>
      </c>
      <c r="AQ116" s="960"/>
      <c r="AR116" s="960"/>
      <c r="AS116" s="960"/>
      <c r="AT116" s="961"/>
      <c r="AU116" s="905"/>
      <c r="AV116" s="906"/>
      <c r="AW116" s="906"/>
      <c r="AX116" s="906"/>
      <c r="AY116" s="906"/>
      <c r="AZ116" s="964" t="s">
        <v>461</v>
      </c>
      <c r="BA116" s="965"/>
      <c r="BB116" s="965"/>
      <c r="BC116" s="965"/>
      <c r="BD116" s="965"/>
      <c r="BE116" s="965"/>
      <c r="BF116" s="965"/>
      <c r="BG116" s="965"/>
      <c r="BH116" s="965"/>
      <c r="BI116" s="965"/>
      <c r="BJ116" s="965"/>
      <c r="BK116" s="965"/>
      <c r="BL116" s="965"/>
      <c r="BM116" s="965"/>
      <c r="BN116" s="965"/>
      <c r="BO116" s="965"/>
      <c r="BP116" s="966"/>
      <c r="BQ116" s="922" t="s">
        <v>437</v>
      </c>
      <c r="BR116" s="923"/>
      <c r="BS116" s="923"/>
      <c r="BT116" s="923"/>
      <c r="BU116" s="923"/>
      <c r="BV116" s="923" t="s">
        <v>390</v>
      </c>
      <c r="BW116" s="923"/>
      <c r="BX116" s="923"/>
      <c r="BY116" s="923"/>
      <c r="BZ116" s="923"/>
      <c r="CA116" s="923" t="s">
        <v>439</v>
      </c>
      <c r="CB116" s="923"/>
      <c r="CC116" s="923"/>
      <c r="CD116" s="923"/>
      <c r="CE116" s="923"/>
      <c r="CF116" s="917" t="s">
        <v>390</v>
      </c>
      <c r="CG116" s="918"/>
      <c r="CH116" s="918"/>
      <c r="CI116" s="918"/>
      <c r="CJ116" s="918"/>
      <c r="CK116" s="945"/>
      <c r="CL116" s="946"/>
      <c r="CM116" s="919" t="s">
        <v>462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441</v>
      </c>
      <c r="DH116" s="956"/>
      <c r="DI116" s="956"/>
      <c r="DJ116" s="956"/>
      <c r="DK116" s="957"/>
      <c r="DL116" s="958" t="s">
        <v>390</v>
      </c>
      <c r="DM116" s="956"/>
      <c r="DN116" s="956"/>
      <c r="DO116" s="956"/>
      <c r="DP116" s="957"/>
      <c r="DQ116" s="958" t="s">
        <v>390</v>
      </c>
      <c r="DR116" s="956"/>
      <c r="DS116" s="956"/>
      <c r="DT116" s="956"/>
      <c r="DU116" s="957"/>
      <c r="DV116" s="959" t="s">
        <v>453</v>
      </c>
      <c r="DW116" s="960"/>
      <c r="DX116" s="960"/>
      <c r="DY116" s="960"/>
      <c r="DZ116" s="961"/>
    </row>
    <row r="117" spans="1:130" s="221" customFormat="1" ht="26.25" customHeight="1" x14ac:dyDescent="0.15">
      <c r="A117" s="909" t="s">
        <v>187</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463</v>
      </c>
      <c r="Z117" s="891"/>
      <c r="AA117" s="975">
        <v>4679907</v>
      </c>
      <c r="AB117" s="976"/>
      <c r="AC117" s="976"/>
      <c r="AD117" s="976"/>
      <c r="AE117" s="977"/>
      <c r="AF117" s="978">
        <v>4233900</v>
      </c>
      <c r="AG117" s="976"/>
      <c r="AH117" s="976"/>
      <c r="AI117" s="976"/>
      <c r="AJ117" s="977"/>
      <c r="AK117" s="978">
        <v>4050700</v>
      </c>
      <c r="AL117" s="976"/>
      <c r="AM117" s="976"/>
      <c r="AN117" s="976"/>
      <c r="AO117" s="977"/>
      <c r="AP117" s="979"/>
      <c r="AQ117" s="980"/>
      <c r="AR117" s="980"/>
      <c r="AS117" s="980"/>
      <c r="AT117" s="981"/>
      <c r="AU117" s="905"/>
      <c r="AV117" s="906"/>
      <c r="AW117" s="906"/>
      <c r="AX117" s="906"/>
      <c r="AY117" s="906"/>
      <c r="AZ117" s="971" t="s">
        <v>464</v>
      </c>
      <c r="BA117" s="972"/>
      <c r="BB117" s="972"/>
      <c r="BC117" s="972"/>
      <c r="BD117" s="972"/>
      <c r="BE117" s="972"/>
      <c r="BF117" s="972"/>
      <c r="BG117" s="972"/>
      <c r="BH117" s="972"/>
      <c r="BI117" s="972"/>
      <c r="BJ117" s="972"/>
      <c r="BK117" s="972"/>
      <c r="BL117" s="972"/>
      <c r="BM117" s="972"/>
      <c r="BN117" s="972"/>
      <c r="BO117" s="972"/>
      <c r="BP117" s="973"/>
      <c r="BQ117" s="922" t="s">
        <v>437</v>
      </c>
      <c r="BR117" s="923"/>
      <c r="BS117" s="923"/>
      <c r="BT117" s="923"/>
      <c r="BU117" s="923"/>
      <c r="BV117" s="923" t="s">
        <v>439</v>
      </c>
      <c r="BW117" s="923"/>
      <c r="BX117" s="923"/>
      <c r="BY117" s="923"/>
      <c r="BZ117" s="923"/>
      <c r="CA117" s="923" t="s">
        <v>437</v>
      </c>
      <c r="CB117" s="923"/>
      <c r="CC117" s="923"/>
      <c r="CD117" s="923"/>
      <c r="CE117" s="923"/>
      <c r="CF117" s="917" t="s">
        <v>443</v>
      </c>
      <c r="CG117" s="918"/>
      <c r="CH117" s="918"/>
      <c r="CI117" s="918"/>
      <c r="CJ117" s="918"/>
      <c r="CK117" s="945"/>
      <c r="CL117" s="946"/>
      <c r="CM117" s="919" t="s">
        <v>465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438</v>
      </c>
      <c r="DH117" s="956"/>
      <c r="DI117" s="956"/>
      <c r="DJ117" s="956"/>
      <c r="DK117" s="957"/>
      <c r="DL117" s="958" t="s">
        <v>439</v>
      </c>
      <c r="DM117" s="956"/>
      <c r="DN117" s="956"/>
      <c r="DO117" s="956"/>
      <c r="DP117" s="957"/>
      <c r="DQ117" s="958" t="s">
        <v>443</v>
      </c>
      <c r="DR117" s="956"/>
      <c r="DS117" s="956"/>
      <c r="DT117" s="956"/>
      <c r="DU117" s="957"/>
      <c r="DV117" s="959" t="s">
        <v>438</v>
      </c>
      <c r="DW117" s="960"/>
      <c r="DX117" s="960"/>
      <c r="DY117" s="960"/>
      <c r="DZ117" s="961"/>
    </row>
    <row r="118" spans="1:130" s="221" customFormat="1" ht="26.25" customHeight="1" x14ac:dyDescent="0.15">
      <c r="A118" s="909" t="s">
        <v>432</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429</v>
      </c>
      <c r="AB118" s="890"/>
      <c r="AC118" s="890"/>
      <c r="AD118" s="890"/>
      <c r="AE118" s="891"/>
      <c r="AF118" s="889" t="s">
        <v>430</v>
      </c>
      <c r="AG118" s="890"/>
      <c r="AH118" s="890"/>
      <c r="AI118" s="890"/>
      <c r="AJ118" s="891"/>
      <c r="AK118" s="889" t="s">
        <v>304</v>
      </c>
      <c r="AL118" s="890"/>
      <c r="AM118" s="890"/>
      <c r="AN118" s="890"/>
      <c r="AO118" s="891"/>
      <c r="AP118" s="967" t="s">
        <v>431</v>
      </c>
      <c r="AQ118" s="968"/>
      <c r="AR118" s="968"/>
      <c r="AS118" s="968"/>
      <c r="AT118" s="969"/>
      <c r="AU118" s="905"/>
      <c r="AV118" s="906"/>
      <c r="AW118" s="906"/>
      <c r="AX118" s="906"/>
      <c r="AY118" s="906"/>
      <c r="AZ118" s="970" t="s">
        <v>466</v>
      </c>
      <c r="BA118" s="962"/>
      <c r="BB118" s="962"/>
      <c r="BC118" s="962"/>
      <c r="BD118" s="962"/>
      <c r="BE118" s="962"/>
      <c r="BF118" s="962"/>
      <c r="BG118" s="962"/>
      <c r="BH118" s="962"/>
      <c r="BI118" s="962"/>
      <c r="BJ118" s="962"/>
      <c r="BK118" s="962"/>
      <c r="BL118" s="962"/>
      <c r="BM118" s="962"/>
      <c r="BN118" s="962"/>
      <c r="BO118" s="962"/>
      <c r="BP118" s="963"/>
      <c r="BQ118" s="996" t="s">
        <v>390</v>
      </c>
      <c r="BR118" s="997"/>
      <c r="BS118" s="997"/>
      <c r="BT118" s="997"/>
      <c r="BU118" s="997"/>
      <c r="BV118" s="997" t="s">
        <v>439</v>
      </c>
      <c r="BW118" s="997"/>
      <c r="BX118" s="997"/>
      <c r="BY118" s="997"/>
      <c r="BZ118" s="997"/>
      <c r="CA118" s="997" t="s">
        <v>390</v>
      </c>
      <c r="CB118" s="997"/>
      <c r="CC118" s="997"/>
      <c r="CD118" s="997"/>
      <c r="CE118" s="997"/>
      <c r="CF118" s="917" t="s">
        <v>453</v>
      </c>
      <c r="CG118" s="918"/>
      <c r="CH118" s="918"/>
      <c r="CI118" s="918"/>
      <c r="CJ118" s="918"/>
      <c r="CK118" s="945"/>
      <c r="CL118" s="946"/>
      <c r="CM118" s="919" t="s">
        <v>467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437</v>
      </c>
      <c r="DH118" s="956"/>
      <c r="DI118" s="956"/>
      <c r="DJ118" s="956"/>
      <c r="DK118" s="957"/>
      <c r="DL118" s="958" t="s">
        <v>443</v>
      </c>
      <c r="DM118" s="956"/>
      <c r="DN118" s="956"/>
      <c r="DO118" s="956"/>
      <c r="DP118" s="957"/>
      <c r="DQ118" s="958" t="s">
        <v>439</v>
      </c>
      <c r="DR118" s="956"/>
      <c r="DS118" s="956"/>
      <c r="DT118" s="956"/>
      <c r="DU118" s="957"/>
      <c r="DV118" s="959" t="s">
        <v>437</v>
      </c>
      <c r="DW118" s="960"/>
      <c r="DX118" s="960"/>
      <c r="DY118" s="960"/>
      <c r="DZ118" s="961"/>
    </row>
    <row r="119" spans="1:130" s="221" customFormat="1" ht="26.25" customHeight="1" x14ac:dyDescent="0.15">
      <c r="A119" s="1053" t="s">
        <v>435</v>
      </c>
      <c r="B119" s="944"/>
      <c r="C119" s="926" t="s">
        <v>436</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437</v>
      </c>
      <c r="AB119" s="897"/>
      <c r="AC119" s="897"/>
      <c r="AD119" s="897"/>
      <c r="AE119" s="898"/>
      <c r="AF119" s="899" t="s">
        <v>443</v>
      </c>
      <c r="AG119" s="897"/>
      <c r="AH119" s="897"/>
      <c r="AI119" s="897"/>
      <c r="AJ119" s="898"/>
      <c r="AK119" s="899" t="s">
        <v>449</v>
      </c>
      <c r="AL119" s="897"/>
      <c r="AM119" s="897"/>
      <c r="AN119" s="897"/>
      <c r="AO119" s="898"/>
      <c r="AP119" s="900" t="s">
        <v>449</v>
      </c>
      <c r="AQ119" s="901"/>
      <c r="AR119" s="901"/>
      <c r="AS119" s="901"/>
      <c r="AT119" s="902"/>
      <c r="AU119" s="907"/>
      <c r="AV119" s="908"/>
      <c r="AW119" s="908"/>
      <c r="AX119" s="908"/>
      <c r="AY119" s="908"/>
      <c r="AZ119" s="242" t="s">
        <v>187</v>
      </c>
      <c r="BA119" s="242"/>
      <c r="BB119" s="242"/>
      <c r="BC119" s="242"/>
      <c r="BD119" s="242"/>
      <c r="BE119" s="242"/>
      <c r="BF119" s="242"/>
      <c r="BG119" s="242"/>
      <c r="BH119" s="242"/>
      <c r="BI119" s="242"/>
      <c r="BJ119" s="242"/>
      <c r="BK119" s="242"/>
      <c r="BL119" s="242"/>
      <c r="BM119" s="242"/>
      <c r="BN119" s="242"/>
      <c r="BO119" s="974" t="s">
        <v>468</v>
      </c>
      <c r="BP119" s="1002"/>
      <c r="BQ119" s="996">
        <v>42612192</v>
      </c>
      <c r="BR119" s="997"/>
      <c r="BS119" s="997"/>
      <c r="BT119" s="997"/>
      <c r="BU119" s="997"/>
      <c r="BV119" s="997">
        <v>42517253</v>
      </c>
      <c r="BW119" s="997"/>
      <c r="BX119" s="997"/>
      <c r="BY119" s="997"/>
      <c r="BZ119" s="997"/>
      <c r="CA119" s="997">
        <v>42158956</v>
      </c>
      <c r="CB119" s="997"/>
      <c r="CC119" s="997"/>
      <c r="CD119" s="997"/>
      <c r="CE119" s="997"/>
      <c r="CF119" s="998"/>
      <c r="CG119" s="999"/>
      <c r="CH119" s="999"/>
      <c r="CI119" s="999"/>
      <c r="CJ119" s="1000"/>
      <c r="CK119" s="947"/>
      <c r="CL119" s="948"/>
      <c r="CM119" s="970" t="s">
        <v>469</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437</v>
      </c>
      <c r="DH119" s="983"/>
      <c r="DI119" s="983"/>
      <c r="DJ119" s="983"/>
      <c r="DK119" s="984"/>
      <c r="DL119" s="982" t="s">
        <v>453</v>
      </c>
      <c r="DM119" s="983"/>
      <c r="DN119" s="983"/>
      <c r="DO119" s="983"/>
      <c r="DP119" s="984"/>
      <c r="DQ119" s="982" t="s">
        <v>390</v>
      </c>
      <c r="DR119" s="983"/>
      <c r="DS119" s="983"/>
      <c r="DT119" s="983"/>
      <c r="DU119" s="984"/>
      <c r="DV119" s="985" t="s">
        <v>437</v>
      </c>
      <c r="DW119" s="986"/>
      <c r="DX119" s="986"/>
      <c r="DY119" s="986"/>
      <c r="DZ119" s="987"/>
    </row>
    <row r="120" spans="1:130" s="221" customFormat="1" ht="26.25" customHeight="1" x14ac:dyDescent="0.15">
      <c r="A120" s="1054"/>
      <c r="B120" s="946"/>
      <c r="C120" s="919" t="s">
        <v>444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437</v>
      </c>
      <c r="AB120" s="956"/>
      <c r="AC120" s="956"/>
      <c r="AD120" s="956"/>
      <c r="AE120" s="957"/>
      <c r="AF120" s="958" t="s">
        <v>453</v>
      </c>
      <c r="AG120" s="956"/>
      <c r="AH120" s="956"/>
      <c r="AI120" s="956"/>
      <c r="AJ120" s="957"/>
      <c r="AK120" s="958" t="s">
        <v>437</v>
      </c>
      <c r="AL120" s="956"/>
      <c r="AM120" s="956"/>
      <c r="AN120" s="956"/>
      <c r="AO120" s="957"/>
      <c r="AP120" s="959" t="s">
        <v>437</v>
      </c>
      <c r="AQ120" s="960"/>
      <c r="AR120" s="960"/>
      <c r="AS120" s="960"/>
      <c r="AT120" s="961"/>
      <c r="AU120" s="988" t="s">
        <v>470</v>
      </c>
      <c r="AV120" s="989"/>
      <c r="AW120" s="989"/>
      <c r="AX120" s="989"/>
      <c r="AY120" s="990"/>
      <c r="AZ120" s="926" t="s">
        <v>471</v>
      </c>
      <c r="BA120" s="894"/>
      <c r="BB120" s="894"/>
      <c r="BC120" s="894"/>
      <c r="BD120" s="894"/>
      <c r="BE120" s="894"/>
      <c r="BF120" s="894"/>
      <c r="BG120" s="894"/>
      <c r="BH120" s="894"/>
      <c r="BI120" s="894"/>
      <c r="BJ120" s="894"/>
      <c r="BK120" s="894"/>
      <c r="BL120" s="894"/>
      <c r="BM120" s="894"/>
      <c r="BN120" s="894"/>
      <c r="BO120" s="894"/>
      <c r="BP120" s="895"/>
      <c r="BQ120" s="927">
        <v>11290099</v>
      </c>
      <c r="BR120" s="928"/>
      <c r="BS120" s="928"/>
      <c r="BT120" s="928"/>
      <c r="BU120" s="928"/>
      <c r="BV120" s="928">
        <v>9439291</v>
      </c>
      <c r="BW120" s="928"/>
      <c r="BX120" s="928"/>
      <c r="BY120" s="928"/>
      <c r="BZ120" s="928"/>
      <c r="CA120" s="928">
        <v>10709987</v>
      </c>
      <c r="CB120" s="928"/>
      <c r="CC120" s="928"/>
      <c r="CD120" s="928"/>
      <c r="CE120" s="928"/>
      <c r="CF120" s="941">
        <v>51.5</v>
      </c>
      <c r="CG120" s="942"/>
      <c r="CH120" s="942"/>
      <c r="CI120" s="942"/>
      <c r="CJ120" s="942"/>
      <c r="CK120" s="1003" t="s">
        <v>472</v>
      </c>
      <c r="CL120" s="1004"/>
      <c r="CM120" s="1004"/>
      <c r="CN120" s="1004"/>
      <c r="CO120" s="1005"/>
      <c r="CP120" s="1011" t="s">
        <v>473</v>
      </c>
      <c r="CQ120" s="1012"/>
      <c r="CR120" s="1012"/>
      <c r="CS120" s="1012"/>
      <c r="CT120" s="1012"/>
      <c r="CU120" s="1012"/>
      <c r="CV120" s="1012"/>
      <c r="CW120" s="1012"/>
      <c r="CX120" s="1012"/>
      <c r="CY120" s="1012"/>
      <c r="CZ120" s="1012"/>
      <c r="DA120" s="1012"/>
      <c r="DB120" s="1012"/>
      <c r="DC120" s="1012"/>
      <c r="DD120" s="1012"/>
      <c r="DE120" s="1012"/>
      <c r="DF120" s="1013"/>
      <c r="DG120" s="927" t="s">
        <v>390</v>
      </c>
      <c r="DH120" s="928"/>
      <c r="DI120" s="928"/>
      <c r="DJ120" s="928"/>
      <c r="DK120" s="928"/>
      <c r="DL120" s="928">
        <v>7922261</v>
      </c>
      <c r="DM120" s="928"/>
      <c r="DN120" s="928"/>
      <c r="DO120" s="928"/>
      <c r="DP120" s="928"/>
      <c r="DQ120" s="928">
        <v>6467107</v>
      </c>
      <c r="DR120" s="928"/>
      <c r="DS120" s="928"/>
      <c r="DT120" s="928"/>
      <c r="DU120" s="928"/>
      <c r="DV120" s="929">
        <v>31.1</v>
      </c>
      <c r="DW120" s="929"/>
      <c r="DX120" s="929"/>
      <c r="DY120" s="929"/>
      <c r="DZ120" s="930"/>
    </row>
    <row r="121" spans="1:130" s="221" customFormat="1" ht="26.25" customHeight="1" x14ac:dyDescent="0.15">
      <c r="A121" s="1054"/>
      <c r="B121" s="946"/>
      <c r="C121" s="971" t="s">
        <v>474</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449</v>
      </c>
      <c r="AB121" s="956"/>
      <c r="AC121" s="956"/>
      <c r="AD121" s="956"/>
      <c r="AE121" s="957"/>
      <c r="AF121" s="958" t="s">
        <v>390</v>
      </c>
      <c r="AG121" s="956"/>
      <c r="AH121" s="956"/>
      <c r="AI121" s="956"/>
      <c r="AJ121" s="957"/>
      <c r="AK121" s="958" t="s">
        <v>390</v>
      </c>
      <c r="AL121" s="956"/>
      <c r="AM121" s="956"/>
      <c r="AN121" s="956"/>
      <c r="AO121" s="957"/>
      <c r="AP121" s="959" t="s">
        <v>390</v>
      </c>
      <c r="AQ121" s="960"/>
      <c r="AR121" s="960"/>
      <c r="AS121" s="960"/>
      <c r="AT121" s="961"/>
      <c r="AU121" s="991"/>
      <c r="AV121" s="992"/>
      <c r="AW121" s="992"/>
      <c r="AX121" s="992"/>
      <c r="AY121" s="993"/>
      <c r="AZ121" s="919" t="s">
        <v>475</v>
      </c>
      <c r="BA121" s="920"/>
      <c r="BB121" s="920"/>
      <c r="BC121" s="920"/>
      <c r="BD121" s="920"/>
      <c r="BE121" s="920"/>
      <c r="BF121" s="920"/>
      <c r="BG121" s="920"/>
      <c r="BH121" s="920"/>
      <c r="BI121" s="920"/>
      <c r="BJ121" s="920"/>
      <c r="BK121" s="920"/>
      <c r="BL121" s="920"/>
      <c r="BM121" s="920"/>
      <c r="BN121" s="920"/>
      <c r="BO121" s="920"/>
      <c r="BP121" s="921"/>
      <c r="BQ121" s="922">
        <v>3853921</v>
      </c>
      <c r="BR121" s="923"/>
      <c r="BS121" s="923"/>
      <c r="BT121" s="923"/>
      <c r="BU121" s="923"/>
      <c r="BV121" s="923">
        <v>3507651</v>
      </c>
      <c r="BW121" s="923"/>
      <c r="BX121" s="923"/>
      <c r="BY121" s="923"/>
      <c r="BZ121" s="923"/>
      <c r="CA121" s="923">
        <v>3013728</v>
      </c>
      <c r="CB121" s="923"/>
      <c r="CC121" s="923"/>
      <c r="CD121" s="923"/>
      <c r="CE121" s="923"/>
      <c r="CF121" s="917">
        <v>14.5</v>
      </c>
      <c r="CG121" s="918"/>
      <c r="CH121" s="918"/>
      <c r="CI121" s="918"/>
      <c r="CJ121" s="918"/>
      <c r="CK121" s="1006"/>
      <c r="CL121" s="1007"/>
      <c r="CM121" s="1007"/>
      <c r="CN121" s="1007"/>
      <c r="CO121" s="1008"/>
      <c r="CP121" s="1016" t="s">
        <v>476</v>
      </c>
      <c r="CQ121" s="1017"/>
      <c r="CR121" s="1017"/>
      <c r="CS121" s="1017"/>
      <c r="CT121" s="1017"/>
      <c r="CU121" s="1017"/>
      <c r="CV121" s="1017"/>
      <c r="CW121" s="1017"/>
      <c r="CX121" s="1017"/>
      <c r="CY121" s="1017"/>
      <c r="CZ121" s="1017"/>
      <c r="DA121" s="1017"/>
      <c r="DB121" s="1017"/>
      <c r="DC121" s="1017"/>
      <c r="DD121" s="1017"/>
      <c r="DE121" s="1017"/>
      <c r="DF121" s="1018"/>
      <c r="DG121" s="922">
        <v>874480</v>
      </c>
      <c r="DH121" s="923"/>
      <c r="DI121" s="923"/>
      <c r="DJ121" s="923"/>
      <c r="DK121" s="923"/>
      <c r="DL121" s="923">
        <v>1000863</v>
      </c>
      <c r="DM121" s="923"/>
      <c r="DN121" s="923"/>
      <c r="DO121" s="923"/>
      <c r="DP121" s="923"/>
      <c r="DQ121" s="923">
        <v>1135190</v>
      </c>
      <c r="DR121" s="923"/>
      <c r="DS121" s="923"/>
      <c r="DT121" s="923"/>
      <c r="DU121" s="923"/>
      <c r="DV121" s="924">
        <v>5.5</v>
      </c>
      <c r="DW121" s="924"/>
      <c r="DX121" s="924"/>
      <c r="DY121" s="924"/>
      <c r="DZ121" s="925"/>
    </row>
    <row r="122" spans="1:130" s="221" customFormat="1" ht="26.25" customHeight="1" x14ac:dyDescent="0.15">
      <c r="A122" s="1054"/>
      <c r="B122" s="946"/>
      <c r="C122" s="919" t="s">
        <v>456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443</v>
      </c>
      <c r="AB122" s="956"/>
      <c r="AC122" s="956"/>
      <c r="AD122" s="956"/>
      <c r="AE122" s="957"/>
      <c r="AF122" s="958" t="s">
        <v>390</v>
      </c>
      <c r="AG122" s="956"/>
      <c r="AH122" s="956"/>
      <c r="AI122" s="956"/>
      <c r="AJ122" s="957"/>
      <c r="AK122" s="958" t="s">
        <v>437</v>
      </c>
      <c r="AL122" s="956"/>
      <c r="AM122" s="956"/>
      <c r="AN122" s="956"/>
      <c r="AO122" s="957"/>
      <c r="AP122" s="959" t="s">
        <v>437</v>
      </c>
      <c r="AQ122" s="960"/>
      <c r="AR122" s="960"/>
      <c r="AS122" s="960"/>
      <c r="AT122" s="961"/>
      <c r="AU122" s="991"/>
      <c r="AV122" s="992"/>
      <c r="AW122" s="992"/>
      <c r="AX122" s="992"/>
      <c r="AY122" s="993"/>
      <c r="AZ122" s="970" t="s">
        <v>477</v>
      </c>
      <c r="BA122" s="962"/>
      <c r="BB122" s="962"/>
      <c r="BC122" s="962"/>
      <c r="BD122" s="962"/>
      <c r="BE122" s="962"/>
      <c r="BF122" s="962"/>
      <c r="BG122" s="962"/>
      <c r="BH122" s="962"/>
      <c r="BI122" s="962"/>
      <c r="BJ122" s="962"/>
      <c r="BK122" s="962"/>
      <c r="BL122" s="962"/>
      <c r="BM122" s="962"/>
      <c r="BN122" s="962"/>
      <c r="BO122" s="962"/>
      <c r="BP122" s="963"/>
      <c r="BQ122" s="996">
        <v>33218438</v>
      </c>
      <c r="BR122" s="997"/>
      <c r="BS122" s="997"/>
      <c r="BT122" s="997"/>
      <c r="BU122" s="997"/>
      <c r="BV122" s="997">
        <v>33371494</v>
      </c>
      <c r="BW122" s="997"/>
      <c r="BX122" s="997"/>
      <c r="BY122" s="997"/>
      <c r="BZ122" s="997"/>
      <c r="CA122" s="997">
        <v>32656394</v>
      </c>
      <c r="CB122" s="997"/>
      <c r="CC122" s="997"/>
      <c r="CD122" s="997"/>
      <c r="CE122" s="997"/>
      <c r="CF122" s="1014">
        <v>157.1</v>
      </c>
      <c r="CG122" s="1015"/>
      <c r="CH122" s="1015"/>
      <c r="CI122" s="1015"/>
      <c r="CJ122" s="1015"/>
      <c r="CK122" s="1006"/>
      <c r="CL122" s="1007"/>
      <c r="CM122" s="1007"/>
      <c r="CN122" s="1007"/>
      <c r="CO122" s="1008"/>
      <c r="CP122" s="1016" t="s">
        <v>478</v>
      </c>
      <c r="CQ122" s="1017"/>
      <c r="CR122" s="1017"/>
      <c r="CS122" s="1017"/>
      <c r="CT122" s="1017"/>
      <c r="CU122" s="1017"/>
      <c r="CV122" s="1017"/>
      <c r="CW122" s="1017"/>
      <c r="CX122" s="1017"/>
      <c r="CY122" s="1017"/>
      <c r="CZ122" s="1017"/>
      <c r="DA122" s="1017"/>
      <c r="DB122" s="1017"/>
      <c r="DC122" s="1017"/>
      <c r="DD122" s="1017"/>
      <c r="DE122" s="1017"/>
      <c r="DF122" s="1018"/>
      <c r="DG122" s="922" t="s">
        <v>449</v>
      </c>
      <c r="DH122" s="923"/>
      <c r="DI122" s="923"/>
      <c r="DJ122" s="923"/>
      <c r="DK122" s="923"/>
      <c r="DL122" s="923" t="s">
        <v>449</v>
      </c>
      <c r="DM122" s="923"/>
      <c r="DN122" s="923"/>
      <c r="DO122" s="923"/>
      <c r="DP122" s="923"/>
      <c r="DQ122" s="923" t="s">
        <v>443</v>
      </c>
      <c r="DR122" s="923"/>
      <c r="DS122" s="923"/>
      <c r="DT122" s="923"/>
      <c r="DU122" s="923"/>
      <c r="DV122" s="924" t="s">
        <v>390</v>
      </c>
      <c r="DW122" s="924"/>
      <c r="DX122" s="924"/>
      <c r="DY122" s="924"/>
      <c r="DZ122" s="925"/>
    </row>
    <row r="123" spans="1:130" s="221" customFormat="1" ht="26.25" customHeight="1" x14ac:dyDescent="0.15">
      <c r="A123" s="1054"/>
      <c r="B123" s="946"/>
      <c r="C123" s="919" t="s">
        <v>462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443</v>
      </c>
      <c r="AB123" s="956"/>
      <c r="AC123" s="956"/>
      <c r="AD123" s="956"/>
      <c r="AE123" s="957"/>
      <c r="AF123" s="958" t="s">
        <v>449</v>
      </c>
      <c r="AG123" s="956"/>
      <c r="AH123" s="956"/>
      <c r="AI123" s="956"/>
      <c r="AJ123" s="957"/>
      <c r="AK123" s="958" t="s">
        <v>390</v>
      </c>
      <c r="AL123" s="956"/>
      <c r="AM123" s="956"/>
      <c r="AN123" s="956"/>
      <c r="AO123" s="957"/>
      <c r="AP123" s="959" t="s">
        <v>453</v>
      </c>
      <c r="AQ123" s="960"/>
      <c r="AR123" s="960"/>
      <c r="AS123" s="960"/>
      <c r="AT123" s="961"/>
      <c r="AU123" s="994"/>
      <c r="AV123" s="995"/>
      <c r="AW123" s="995"/>
      <c r="AX123" s="995"/>
      <c r="AY123" s="995"/>
      <c r="AZ123" s="242" t="s">
        <v>187</v>
      </c>
      <c r="BA123" s="242"/>
      <c r="BB123" s="242"/>
      <c r="BC123" s="242"/>
      <c r="BD123" s="242"/>
      <c r="BE123" s="242"/>
      <c r="BF123" s="242"/>
      <c r="BG123" s="242"/>
      <c r="BH123" s="242"/>
      <c r="BI123" s="242"/>
      <c r="BJ123" s="242"/>
      <c r="BK123" s="242"/>
      <c r="BL123" s="242"/>
      <c r="BM123" s="242"/>
      <c r="BN123" s="242"/>
      <c r="BO123" s="974" t="s">
        <v>479</v>
      </c>
      <c r="BP123" s="1002"/>
      <c r="BQ123" s="1060">
        <v>48362458</v>
      </c>
      <c r="BR123" s="1061"/>
      <c r="BS123" s="1061"/>
      <c r="BT123" s="1061"/>
      <c r="BU123" s="1061"/>
      <c r="BV123" s="1061">
        <v>46318436</v>
      </c>
      <c r="BW123" s="1061"/>
      <c r="BX123" s="1061"/>
      <c r="BY123" s="1061"/>
      <c r="BZ123" s="1061"/>
      <c r="CA123" s="1061">
        <v>46380109</v>
      </c>
      <c r="CB123" s="1061"/>
      <c r="CC123" s="1061"/>
      <c r="CD123" s="1061"/>
      <c r="CE123" s="1061"/>
      <c r="CF123" s="998"/>
      <c r="CG123" s="999"/>
      <c r="CH123" s="999"/>
      <c r="CI123" s="999"/>
      <c r="CJ123" s="1000"/>
      <c r="CK123" s="1006"/>
      <c r="CL123" s="1007"/>
      <c r="CM123" s="1007"/>
      <c r="CN123" s="1007"/>
      <c r="CO123" s="1008"/>
      <c r="CP123" s="1016" t="s">
        <v>480</v>
      </c>
      <c r="CQ123" s="1017"/>
      <c r="CR123" s="1017"/>
      <c r="CS123" s="1017"/>
      <c r="CT123" s="1017"/>
      <c r="CU123" s="1017"/>
      <c r="CV123" s="1017"/>
      <c r="CW123" s="1017"/>
      <c r="CX123" s="1017"/>
      <c r="CY123" s="1017"/>
      <c r="CZ123" s="1017"/>
      <c r="DA123" s="1017"/>
      <c r="DB123" s="1017"/>
      <c r="DC123" s="1017"/>
      <c r="DD123" s="1017"/>
      <c r="DE123" s="1017"/>
      <c r="DF123" s="1018"/>
      <c r="DG123" s="955" t="s">
        <v>443</v>
      </c>
      <c r="DH123" s="956"/>
      <c r="DI123" s="956"/>
      <c r="DJ123" s="956"/>
      <c r="DK123" s="957"/>
      <c r="DL123" s="958" t="s">
        <v>453</v>
      </c>
      <c r="DM123" s="956"/>
      <c r="DN123" s="956"/>
      <c r="DO123" s="956"/>
      <c r="DP123" s="957"/>
      <c r="DQ123" s="958" t="s">
        <v>443</v>
      </c>
      <c r="DR123" s="956"/>
      <c r="DS123" s="956"/>
      <c r="DT123" s="956"/>
      <c r="DU123" s="957"/>
      <c r="DV123" s="959" t="s">
        <v>443</v>
      </c>
      <c r="DW123" s="960"/>
      <c r="DX123" s="960"/>
      <c r="DY123" s="960"/>
      <c r="DZ123" s="961"/>
    </row>
    <row r="124" spans="1:130" s="221" customFormat="1" ht="26.25" customHeight="1" thickBot="1" x14ac:dyDescent="0.2">
      <c r="A124" s="1054"/>
      <c r="B124" s="946"/>
      <c r="C124" s="919" t="s">
        <v>465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453</v>
      </c>
      <c r="AB124" s="956"/>
      <c r="AC124" s="956"/>
      <c r="AD124" s="956"/>
      <c r="AE124" s="957"/>
      <c r="AF124" s="958" t="s">
        <v>443</v>
      </c>
      <c r="AG124" s="956"/>
      <c r="AH124" s="956"/>
      <c r="AI124" s="956"/>
      <c r="AJ124" s="957"/>
      <c r="AK124" s="958" t="s">
        <v>453</v>
      </c>
      <c r="AL124" s="956"/>
      <c r="AM124" s="956"/>
      <c r="AN124" s="956"/>
      <c r="AO124" s="957"/>
      <c r="AP124" s="959" t="s">
        <v>453</v>
      </c>
      <c r="AQ124" s="960"/>
      <c r="AR124" s="960"/>
      <c r="AS124" s="960"/>
      <c r="AT124" s="961"/>
      <c r="AU124" s="1056" t="s">
        <v>481</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453</v>
      </c>
      <c r="BR124" s="1024"/>
      <c r="BS124" s="1024"/>
      <c r="BT124" s="1024"/>
      <c r="BU124" s="1024"/>
      <c r="BV124" s="1024" t="s">
        <v>453</v>
      </c>
      <c r="BW124" s="1024"/>
      <c r="BX124" s="1024"/>
      <c r="BY124" s="1024"/>
      <c r="BZ124" s="1024"/>
      <c r="CA124" s="1024" t="s">
        <v>453</v>
      </c>
      <c r="CB124" s="1024"/>
      <c r="CC124" s="1024"/>
      <c r="CD124" s="1024"/>
      <c r="CE124" s="1024"/>
      <c r="CF124" s="1025"/>
      <c r="CG124" s="1026"/>
      <c r="CH124" s="1026"/>
      <c r="CI124" s="1026"/>
      <c r="CJ124" s="1027"/>
      <c r="CK124" s="1009"/>
      <c r="CL124" s="1009"/>
      <c r="CM124" s="1009"/>
      <c r="CN124" s="1009"/>
      <c r="CO124" s="1010"/>
      <c r="CP124" s="1016" t="s">
        <v>482</v>
      </c>
      <c r="CQ124" s="1017"/>
      <c r="CR124" s="1017"/>
      <c r="CS124" s="1017"/>
      <c r="CT124" s="1017"/>
      <c r="CU124" s="1017"/>
      <c r="CV124" s="1017"/>
      <c r="CW124" s="1017"/>
      <c r="CX124" s="1017"/>
      <c r="CY124" s="1017"/>
      <c r="CZ124" s="1017"/>
      <c r="DA124" s="1017"/>
      <c r="DB124" s="1017"/>
      <c r="DC124" s="1017"/>
      <c r="DD124" s="1017"/>
      <c r="DE124" s="1017"/>
      <c r="DF124" s="1018"/>
      <c r="DG124" s="1001">
        <v>9318131</v>
      </c>
      <c r="DH124" s="983"/>
      <c r="DI124" s="983"/>
      <c r="DJ124" s="983"/>
      <c r="DK124" s="984"/>
      <c r="DL124" s="982" t="s">
        <v>483</v>
      </c>
      <c r="DM124" s="983"/>
      <c r="DN124" s="983"/>
      <c r="DO124" s="983"/>
      <c r="DP124" s="984"/>
      <c r="DQ124" s="982" t="s">
        <v>484</v>
      </c>
      <c r="DR124" s="983"/>
      <c r="DS124" s="983"/>
      <c r="DT124" s="983"/>
      <c r="DU124" s="984"/>
      <c r="DV124" s="985" t="s">
        <v>485</v>
      </c>
      <c r="DW124" s="986"/>
      <c r="DX124" s="986"/>
      <c r="DY124" s="986"/>
      <c r="DZ124" s="987"/>
    </row>
    <row r="125" spans="1:130" s="221" customFormat="1" ht="26.25" customHeight="1" x14ac:dyDescent="0.15">
      <c r="A125" s="1054"/>
      <c r="B125" s="946"/>
      <c r="C125" s="919" t="s">
        <v>467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486</v>
      </c>
      <c r="AB125" s="956"/>
      <c r="AC125" s="956"/>
      <c r="AD125" s="956"/>
      <c r="AE125" s="957"/>
      <c r="AF125" s="958" t="s">
        <v>487</v>
      </c>
      <c r="AG125" s="956"/>
      <c r="AH125" s="956"/>
      <c r="AI125" s="956"/>
      <c r="AJ125" s="957"/>
      <c r="AK125" s="958" t="s">
        <v>438</v>
      </c>
      <c r="AL125" s="956"/>
      <c r="AM125" s="956"/>
      <c r="AN125" s="956"/>
      <c r="AO125" s="957"/>
      <c r="AP125" s="959" t="s">
        <v>438</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488</v>
      </c>
      <c r="CL125" s="1004"/>
      <c r="CM125" s="1004"/>
      <c r="CN125" s="1004"/>
      <c r="CO125" s="1005"/>
      <c r="CP125" s="926" t="s">
        <v>489</v>
      </c>
      <c r="CQ125" s="894"/>
      <c r="CR125" s="894"/>
      <c r="CS125" s="894"/>
      <c r="CT125" s="894"/>
      <c r="CU125" s="894"/>
      <c r="CV125" s="894"/>
      <c r="CW125" s="894"/>
      <c r="CX125" s="894"/>
      <c r="CY125" s="894"/>
      <c r="CZ125" s="894"/>
      <c r="DA125" s="894"/>
      <c r="DB125" s="894"/>
      <c r="DC125" s="894"/>
      <c r="DD125" s="894"/>
      <c r="DE125" s="894"/>
      <c r="DF125" s="895"/>
      <c r="DG125" s="927" t="s">
        <v>453</v>
      </c>
      <c r="DH125" s="928"/>
      <c r="DI125" s="928"/>
      <c r="DJ125" s="928"/>
      <c r="DK125" s="928"/>
      <c r="DL125" s="928" t="s">
        <v>453</v>
      </c>
      <c r="DM125" s="928"/>
      <c r="DN125" s="928"/>
      <c r="DO125" s="928"/>
      <c r="DP125" s="928"/>
      <c r="DQ125" s="928" t="s">
        <v>490</v>
      </c>
      <c r="DR125" s="928"/>
      <c r="DS125" s="928"/>
      <c r="DT125" s="928"/>
      <c r="DU125" s="928"/>
      <c r="DV125" s="929" t="s">
        <v>453</v>
      </c>
      <c r="DW125" s="929"/>
      <c r="DX125" s="929"/>
      <c r="DY125" s="929"/>
      <c r="DZ125" s="930"/>
    </row>
    <row r="126" spans="1:130" s="221" customFormat="1" ht="26.25" customHeight="1" thickBot="1" x14ac:dyDescent="0.2">
      <c r="A126" s="1054"/>
      <c r="B126" s="946"/>
      <c r="C126" s="919" t="s">
        <v>469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438</v>
      </c>
      <c r="AB126" s="956"/>
      <c r="AC126" s="956"/>
      <c r="AD126" s="956"/>
      <c r="AE126" s="957"/>
      <c r="AF126" s="958" t="s">
        <v>438</v>
      </c>
      <c r="AG126" s="956"/>
      <c r="AH126" s="956"/>
      <c r="AI126" s="956"/>
      <c r="AJ126" s="957"/>
      <c r="AK126" s="958" t="s">
        <v>453</v>
      </c>
      <c r="AL126" s="956"/>
      <c r="AM126" s="956"/>
      <c r="AN126" s="956"/>
      <c r="AO126" s="957"/>
      <c r="AP126" s="959" t="s">
        <v>486</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491</v>
      </c>
      <c r="CQ126" s="920"/>
      <c r="CR126" s="920"/>
      <c r="CS126" s="920"/>
      <c r="CT126" s="920"/>
      <c r="CU126" s="920"/>
      <c r="CV126" s="920"/>
      <c r="CW126" s="920"/>
      <c r="CX126" s="920"/>
      <c r="CY126" s="920"/>
      <c r="CZ126" s="920"/>
      <c r="DA126" s="920"/>
      <c r="DB126" s="920"/>
      <c r="DC126" s="920"/>
      <c r="DD126" s="920"/>
      <c r="DE126" s="920"/>
      <c r="DF126" s="921"/>
      <c r="DG126" s="922" t="s">
        <v>485</v>
      </c>
      <c r="DH126" s="923"/>
      <c r="DI126" s="923"/>
      <c r="DJ126" s="923"/>
      <c r="DK126" s="923"/>
      <c r="DL126" s="923" t="s">
        <v>137</v>
      </c>
      <c r="DM126" s="923"/>
      <c r="DN126" s="923"/>
      <c r="DO126" s="923"/>
      <c r="DP126" s="923"/>
      <c r="DQ126" s="923" t="s">
        <v>438</v>
      </c>
      <c r="DR126" s="923"/>
      <c r="DS126" s="923"/>
      <c r="DT126" s="923"/>
      <c r="DU126" s="923"/>
      <c r="DV126" s="924" t="s">
        <v>492</v>
      </c>
      <c r="DW126" s="924"/>
      <c r="DX126" s="924"/>
      <c r="DY126" s="924"/>
      <c r="DZ126" s="925"/>
    </row>
    <row r="127" spans="1:130" s="221" customFormat="1" ht="26.25" customHeight="1" x14ac:dyDescent="0.15">
      <c r="A127" s="1055"/>
      <c r="B127" s="948"/>
      <c r="C127" s="970" t="s">
        <v>493</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438</v>
      </c>
      <c r="AB127" s="956"/>
      <c r="AC127" s="956"/>
      <c r="AD127" s="956"/>
      <c r="AE127" s="957"/>
      <c r="AF127" s="958" t="s">
        <v>453</v>
      </c>
      <c r="AG127" s="956"/>
      <c r="AH127" s="956"/>
      <c r="AI127" s="956"/>
      <c r="AJ127" s="957"/>
      <c r="AK127" s="958" t="s">
        <v>443</v>
      </c>
      <c r="AL127" s="956"/>
      <c r="AM127" s="956"/>
      <c r="AN127" s="956"/>
      <c r="AO127" s="957"/>
      <c r="AP127" s="959" t="s">
        <v>483</v>
      </c>
      <c r="AQ127" s="960"/>
      <c r="AR127" s="960"/>
      <c r="AS127" s="960"/>
      <c r="AT127" s="961"/>
      <c r="AU127" s="223"/>
      <c r="AV127" s="223"/>
      <c r="AW127" s="223"/>
      <c r="AX127" s="1028" t="s">
        <v>494</v>
      </c>
      <c r="AY127" s="1029"/>
      <c r="AZ127" s="1029"/>
      <c r="BA127" s="1029"/>
      <c r="BB127" s="1029"/>
      <c r="BC127" s="1029"/>
      <c r="BD127" s="1029"/>
      <c r="BE127" s="1030"/>
      <c r="BF127" s="1031" t="s">
        <v>495</v>
      </c>
      <c r="BG127" s="1029"/>
      <c r="BH127" s="1029"/>
      <c r="BI127" s="1029"/>
      <c r="BJ127" s="1029"/>
      <c r="BK127" s="1029"/>
      <c r="BL127" s="1030"/>
      <c r="BM127" s="1031" t="s">
        <v>496</v>
      </c>
      <c r="BN127" s="1029"/>
      <c r="BO127" s="1029"/>
      <c r="BP127" s="1029"/>
      <c r="BQ127" s="1029"/>
      <c r="BR127" s="1029"/>
      <c r="BS127" s="1030"/>
      <c r="BT127" s="1031" t="s">
        <v>497</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498</v>
      </c>
      <c r="CQ127" s="920"/>
      <c r="CR127" s="920"/>
      <c r="CS127" s="920"/>
      <c r="CT127" s="920"/>
      <c r="CU127" s="920"/>
      <c r="CV127" s="920"/>
      <c r="CW127" s="920"/>
      <c r="CX127" s="920"/>
      <c r="CY127" s="920"/>
      <c r="CZ127" s="920"/>
      <c r="DA127" s="920"/>
      <c r="DB127" s="920"/>
      <c r="DC127" s="920"/>
      <c r="DD127" s="920"/>
      <c r="DE127" s="920"/>
      <c r="DF127" s="921"/>
      <c r="DG127" s="922" t="s">
        <v>486</v>
      </c>
      <c r="DH127" s="923"/>
      <c r="DI127" s="923"/>
      <c r="DJ127" s="923"/>
      <c r="DK127" s="923"/>
      <c r="DL127" s="923" t="s">
        <v>438</v>
      </c>
      <c r="DM127" s="923"/>
      <c r="DN127" s="923"/>
      <c r="DO127" s="923"/>
      <c r="DP127" s="923"/>
      <c r="DQ127" s="923" t="s">
        <v>484</v>
      </c>
      <c r="DR127" s="923"/>
      <c r="DS127" s="923"/>
      <c r="DT127" s="923"/>
      <c r="DU127" s="923"/>
      <c r="DV127" s="924" t="s">
        <v>437</v>
      </c>
      <c r="DW127" s="924"/>
      <c r="DX127" s="924"/>
      <c r="DY127" s="924"/>
      <c r="DZ127" s="925"/>
    </row>
    <row r="128" spans="1:130" s="221" customFormat="1" ht="26.25" customHeight="1" thickBot="1" x14ac:dyDescent="0.2">
      <c r="A128" s="1038" t="s">
        <v>499</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500</v>
      </c>
      <c r="X128" s="1040"/>
      <c r="Y128" s="1040"/>
      <c r="Z128" s="1041"/>
      <c r="AA128" s="1042">
        <v>600266</v>
      </c>
      <c r="AB128" s="1043"/>
      <c r="AC128" s="1043"/>
      <c r="AD128" s="1043"/>
      <c r="AE128" s="1044"/>
      <c r="AF128" s="1045">
        <v>506106</v>
      </c>
      <c r="AG128" s="1043"/>
      <c r="AH128" s="1043"/>
      <c r="AI128" s="1043"/>
      <c r="AJ128" s="1044"/>
      <c r="AK128" s="1045">
        <v>401129</v>
      </c>
      <c r="AL128" s="1043"/>
      <c r="AM128" s="1043"/>
      <c r="AN128" s="1043"/>
      <c r="AO128" s="1044"/>
      <c r="AP128" s="1046"/>
      <c r="AQ128" s="1047"/>
      <c r="AR128" s="1047"/>
      <c r="AS128" s="1047"/>
      <c r="AT128" s="1048"/>
      <c r="AU128" s="223"/>
      <c r="AV128" s="223"/>
      <c r="AW128" s="223"/>
      <c r="AX128" s="893" t="s">
        <v>501</v>
      </c>
      <c r="AY128" s="894"/>
      <c r="AZ128" s="894"/>
      <c r="BA128" s="894"/>
      <c r="BB128" s="894"/>
      <c r="BC128" s="894"/>
      <c r="BD128" s="894"/>
      <c r="BE128" s="895"/>
      <c r="BF128" s="1049" t="s">
        <v>484</v>
      </c>
      <c r="BG128" s="1050"/>
      <c r="BH128" s="1050"/>
      <c r="BI128" s="1050"/>
      <c r="BJ128" s="1050"/>
      <c r="BK128" s="1050"/>
      <c r="BL128" s="1051"/>
      <c r="BM128" s="1049">
        <v>12.15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502</v>
      </c>
      <c r="CQ128" s="723"/>
      <c r="CR128" s="723"/>
      <c r="CS128" s="723"/>
      <c r="CT128" s="723"/>
      <c r="CU128" s="723"/>
      <c r="CV128" s="723"/>
      <c r="CW128" s="723"/>
      <c r="CX128" s="723"/>
      <c r="CY128" s="723"/>
      <c r="CZ128" s="723"/>
      <c r="DA128" s="723"/>
      <c r="DB128" s="723"/>
      <c r="DC128" s="723"/>
      <c r="DD128" s="723"/>
      <c r="DE128" s="723"/>
      <c r="DF128" s="1033"/>
      <c r="DG128" s="1034">
        <v>15000</v>
      </c>
      <c r="DH128" s="1035"/>
      <c r="DI128" s="1035"/>
      <c r="DJ128" s="1035"/>
      <c r="DK128" s="1035"/>
      <c r="DL128" s="1035">
        <v>15000</v>
      </c>
      <c r="DM128" s="1035"/>
      <c r="DN128" s="1035"/>
      <c r="DO128" s="1035"/>
      <c r="DP128" s="1035"/>
      <c r="DQ128" s="1035">
        <v>15000</v>
      </c>
      <c r="DR128" s="1035"/>
      <c r="DS128" s="1035"/>
      <c r="DT128" s="1035"/>
      <c r="DU128" s="1035"/>
      <c r="DV128" s="1036">
        <v>0.1</v>
      </c>
      <c r="DW128" s="1036"/>
      <c r="DX128" s="1036"/>
      <c r="DY128" s="1036"/>
      <c r="DZ128" s="1037"/>
    </row>
    <row r="129" spans="1:131" s="221" customFormat="1" ht="26.25" customHeight="1" x14ac:dyDescent="0.15">
      <c r="A129" s="931" t="s">
        <v>107</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503</v>
      </c>
      <c r="X129" s="1068"/>
      <c r="Y129" s="1068"/>
      <c r="Z129" s="1069"/>
      <c r="AA129" s="955">
        <v>22765869</v>
      </c>
      <c r="AB129" s="956"/>
      <c r="AC129" s="956"/>
      <c r="AD129" s="956"/>
      <c r="AE129" s="957"/>
      <c r="AF129" s="958">
        <v>23213323</v>
      </c>
      <c r="AG129" s="956"/>
      <c r="AH129" s="956"/>
      <c r="AI129" s="956"/>
      <c r="AJ129" s="957"/>
      <c r="AK129" s="958">
        <v>24088037</v>
      </c>
      <c r="AL129" s="956"/>
      <c r="AM129" s="956"/>
      <c r="AN129" s="956"/>
      <c r="AO129" s="957"/>
      <c r="AP129" s="1070"/>
      <c r="AQ129" s="1071"/>
      <c r="AR129" s="1071"/>
      <c r="AS129" s="1071"/>
      <c r="AT129" s="1072"/>
      <c r="AU129" s="224"/>
      <c r="AV129" s="224"/>
      <c r="AW129" s="224"/>
      <c r="AX129" s="1062" t="s">
        <v>504</v>
      </c>
      <c r="AY129" s="920"/>
      <c r="AZ129" s="920"/>
      <c r="BA129" s="920"/>
      <c r="BB129" s="920"/>
      <c r="BC129" s="920"/>
      <c r="BD129" s="920"/>
      <c r="BE129" s="921"/>
      <c r="BF129" s="1063" t="s">
        <v>438</v>
      </c>
      <c r="BG129" s="1064"/>
      <c r="BH129" s="1064"/>
      <c r="BI129" s="1064"/>
      <c r="BJ129" s="1064"/>
      <c r="BK129" s="1064"/>
      <c r="BL129" s="1065"/>
      <c r="BM129" s="1063">
        <v>17.149999999999999</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505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506</v>
      </c>
      <c r="X130" s="1068"/>
      <c r="Y130" s="1068"/>
      <c r="Z130" s="1069"/>
      <c r="AA130" s="955">
        <v>3579186</v>
      </c>
      <c r="AB130" s="956"/>
      <c r="AC130" s="956"/>
      <c r="AD130" s="956"/>
      <c r="AE130" s="957"/>
      <c r="AF130" s="958">
        <v>3406722</v>
      </c>
      <c r="AG130" s="956"/>
      <c r="AH130" s="956"/>
      <c r="AI130" s="956"/>
      <c r="AJ130" s="957"/>
      <c r="AK130" s="958">
        <v>3297824</v>
      </c>
      <c r="AL130" s="956"/>
      <c r="AM130" s="956"/>
      <c r="AN130" s="956"/>
      <c r="AO130" s="957"/>
      <c r="AP130" s="1070"/>
      <c r="AQ130" s="1071"/>
      <c r="AR130" s="1071"/>
      <c r="AS130" s="1071"/>
      <c r="AT130" s="1072"/>
      <c r="AU130" s="224"/>
      <c r="AV130" s="224"/>
      <c r="AW130" s="224"/>
      <c r="AX130" s="1062" t="s">
        <v>507</v>
      </c>
      <c r="AY130" s="920"/>
      <c r="AZ130" s="920"/>
      <c r="BA130" s="920"/>
      <c r="BB130" s="920"/>
      <c r="BC130" s="920"/>
      <c r="BD130" s="920"/>
      <c r="BE130" s="921"/>
      <c r="BF130" s="1098">
        <v>1.9</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508</v>
      </c>
      <c r="X131" s="1105"/>
      <c r="Y131" s="1105"/>
      <c r="Z131" s="1106"/>
      <c r="AA131" s="1001">
        <v>19186683</v>
      </c>
      <c r="AB131" s="983"/>
      <c r="AC131" s="983"/>
      <c r="AD131" s="983"/>
      <c r="AE131" s="984"/>
      <c r="AF131" s="982">
        <v>19806601</v>
      </c>
      <c r="AG131" s="983"/>
      <c r="AH131" s="983"/>
      <c r="AI131" s="983"/>
      <c r="AJ131" s="984"/>
      <c r="AK131" s="982">
        <v>20790213</v>
      </c>
      <c r="AL131" s="983"/>
      <c r="AM131" s="983"/>
      <c r="AN131" s="983"/>
      <c r="AO131" s="984"/>
      <c r="AP131" s="1107"/>
      <c r="AQ131" s="1108"/>
      <c r="AR131" s="1108"/>
      <c r="AS131" s="1108"/>
      <c r="AT131" s="1109"/>
      <c r="AU131" s="224"/>
      <c r="AV131" s="224"/>
      <c r="AW131" s="224"/>
      <c r="AX131" s="1080" t="s">
        <v>509</v>
      </c>
      <c r="AY131" s="723"/>
      <c r="AZ131" s="723"/>
      <c r="BA131" s="723"/>
      <c r="BB131" s="723"/>
      <c r="BC131" s="723"/>
      <c r="BD131" s="723"/>
      <c r="BE131" s="1033"/>
      <c r="BF131" s="1081" t="s">
        <v>438</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510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511</v>
      </c>
      <c r="W132" s="1091"/>
      <c r="X132" s="1091"/>
      <c r="Y132" s="1091"/>
      <c r="Z132" s="1092"/>
      <c r="AA132" s="1093">
        <v>2.6083455209999999</v>
      </c>
      <c r="AB132" s="1094"/>
      <c r="AC132" s="1094"/>
      <c r="AD132" s="1094"/>
      <c r="AE132" s="1095"/>
      <c r="AF132" s="1096">
        <v>1.6210353310000001</v>
      </c>
      <c r="AG132" s="1094"/>
      <c r="AH132" s="1094"/>
      <c r="AI132" s="1094"/>
      <c r="AJ132" s="1095"/>
      <c r="AK132" s="1096">
        <v>1.691887428</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512</v>
      </c>
      <c r="W133" s="1074"/>
      <c r="X133" s="1074"/>
      <c r="Y133" s="1074"/>
      <c r="Z133" s="1075"/>
      <c r="AA133" s="1076">
        <v>2.9</v>
      </c>
      <c r="AB133" s="1077"/>
      <c r="AC133" s="1077"/>
      <c r="AD133" s="1077"/>
      <c r="AE133" s="1078"/>
      <c r="AF133" s="1076">
        <v>2.2999999999999998</v>
      </c>
      <c r="AG133" s="1077"/>
      <c r="AH133" s="1077"/>
      <c r="AI133" s="1077"/>
      <c r="AJ133" s="1078"/>
      <c r="AK133" s="1076">
        <v>1.9</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avyfdpI8g6uHhXzgp8H0YFoog8msGDhcVK3zLfz5lm68Y3OI7je4qzSmLo7+8HSlbyF2auiHphi8fdXzHmDgg==" saltValue="cRjzeub66+jR3yOpq44B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C19" sqref="BC19"/>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N2He58XSZX7ksA+SnwVmpHDvPbz0rNv86FEHI1ukRSoudom5Eu2IA3RSOs1KmJsUwZDO0J7yWeiUpRW3GDzg==" saltValue="9RJIkOTjyNTaulzLMHgE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521</v>
      </c>
      <c r="AL9" s="1114"/>
      <c r="AM9" s="1114"/>
      <c r="AN9" s="1115"/>
      <c r="AO9" s="272">
        <v>7726565</v>
      </c>
      <c r="AP9" s="272">
        <v>80833</v>
      </c>
      <c r="AQ9" s="273">
        <v>72345</v>
      </c>
      <c r="AR9" s="274">
        <v>11.7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522</v>
      </c>
      <c r="AL10" s="1114"/>
      <c r="AM10" s="1114"/>
      <c r="AN10" s="1115"/>
      <c r="AO10" s="275">
        <v>17855</v>
      </c>
      <c r="AP10" s="275">
        <v>187</v>
      </c>
      <c r="AQ10" s="276">
        <v>6087</v>
      </c>
      <c r="AR10" s="277">
        <v>-96.9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523</v>
      </c>
      <c r="AL11" s="1114"/>
      <c r="AM11" s="1114"/>
      <c r="AN11" s="1115"/>
      <c r="AO11" s="275" t="s">
        <v>524</v>
      </c>
      <c r="AP11" s="275" t="s">
        <v>524</v>
      </c>
      <c r="AQ11" s="276">
        <v>1128</v>
      </c>
      <c r="AR11" s="277" t="s">
        <v>524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525</v>
      </c>
      <c r="AL12" s="1114"/>
      <c r="AM12" s="1114"/>
      <c r="AN12" s="1115"/>
      <c r="AO12" s="275" t="s">
        <v>524</v>
      </c>
      <c r="AP12" s="275" t="s">
        <v>524</v>
      </c>
      <c r="AQ12" s="276">
        <v>9</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526</v>
      </c>
      <c r="AL13" s="1114"/>
      <c r="AM13" s="1114"/>
      <c r="AN13" s="1115"/>
      <c r="AO13" s="275">
        <v>286322</v>
      </c>
      <c r="AP13" s="275">
        <v>2995</v>
      </c>
      <c r="AQ13" s="276">
        <v>2326</v>
      </c>
      <c r="AR13" s="277">
        <v>28.8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527</v>
      </c>
      <c r="AL14" s="1114"/>
      <c r="AM14" s="1114"/>
      <c r="AN14" s="1115"/>
      <c r="AO14" s="275">
        <v>305948</v>
      </c>
      <c r="AP14" s="275">
        <v>3201</v>
      </c>
      <c r="AQ14" s="276">
        <v>1625</v>
      </c>
      <c r="AR14" s="277">
        <v>97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528</v>
      </c>
      <c r="AL15" s="1117"/>
      <c r="AM15" s="1117"/>
      <c r="AN15" s="1118"/>
      <c r="AO15" s="275">
        <v>-586574</v>
      </c>
      <c r="AP15" s="275">
        <v>-6137</v>
      </c>
      <c r="AQ15" s="276">
        <v>-4515</v>
      </c>
      <c r="AR15" s="277">
        <v>35.9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187</v>
      </c>
      <c r="AL16" s="1117"/>
      <c r="AM16" s="1117"/>
      <c r="AN16" s="1118"/>
      <c r="AO16" s="275">
        <v>7750116</v>
      </c>
      <c r="AP16" s="275">
        <v>81079</v>
      </c>
      <c r="AQ16" s="276">
        <v>79005</v>
      </c>
      <c r="AR16" s="277">
        <v>2.6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533</v>
      </c>
      <c r="AL21" s="1120"/>
      <c r="AM21" s="1120"/>
      <c r="AN21" s="1121"/>
      <c r="AO21" s="288">
        <v>8.39</v>
      </c>
      <c r="AP21" s="289">
        <v>7.5</v>
      </c>
      <c r="AQ21" s="290">
        <v>0.89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534</v>
      </c>
      <c r="AL22" s="1120"/>
      <c r="AM22" s="1120"/>
      <c r="AN22" s="1121"/>
      <c r="AO22" s="293">
        <v>99.2</v>
      </c>
      <c r="AP22" s="294">
        <v>98.5</v>
      </c>
      <c r="AQ22" s="295">
        <v>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535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538</v>
      </c>
      <c r="AL32" s="1128"/>
      <c r="AM32" s="1128"/>
      <c r="AN32" s="1129"/>
      <c r="AO32" s="303">
        <v>3231591</v>
      </c>
      <c r="AP32" s="303">
        <v>33808</v>
      </c>
      <c r="AQ32" s="304">
        <v>42274</v>
      </c>
      <c r="AR32" s="305">
        <v>-20</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539</v>
      </c>
      <c r="AL33" s="1128"/>
      <c r="AM33" s="1128"/>
      <c r="AN33" s="1129"/>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540</v>
      </c>
      <c r="AL34" s="1128"/>
      <c r="AM34" s="1128"/>
      <c r="AN34" s="1129"/>
      <c r="AO34" s="303">
        <v>101504</v>
      </c>
      <c r="AP34" s="303">
        <v>1062</v>
      </c>
      <c r="AQ34" s="304">
        <v>53</v>
      </c>
      <c r="AR34" s="305">
        <v>1903.8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541</v>
      </c>
      <c r="AL35" s="1128"/>
      <c r="AM35" s="1128"/>
      <c r="AN35" s="1129"/>
      <c r="AO35" s="303">
        <v>702618</v>
      </c>
      <c r="AP35" s="303">
        <v>7351</v>
      </c>
      <c r="AQ35" s="304">
        <v>12769</v>
      </c>
      <c r="AR35" s="305">
        <v>-42.4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542</v>
      </c>
      <c r="AL36" s="1128"/>
      <c r="AM36" s="1128"/>
      <c r="AN36" s="1129"/>
      <c r="AO36" s="303">
        <v>14987</v>
      </c>
      <c r="AP36" s="303">
        <v>157</v>
      </c>
      <c r="AQ36" s="304">
        <v>1973</v>
      </c>
      <c r="AR36" s="305">
        <v>-92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543</v>
      </c>
      <c r="AL37" s="1128"/>
      <c r="AM37" s="1128"/>
      <c r="AN37" s="1129"/>
      <c r="AO37" s="303" t="s">
        <v>524</v>
      </c>
      <c r="AP37" s="303" t="s">
        <v>524</v>
      </c>
      <c r="AQ37" s="304">
        <v>635</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544</v>
      </c>
      <c r="AL38" s="1131"/>
      <c r="AM38" s="1131"/>
      <c r="AN38" s="1132"/>
      <c r="AO38" s="306" t="s">
        <v>524</v>
      </c>
      <c r="AP38" s="306" t="s">
        <v>524</v>
      </c>
      <c r="AQ38" s="307">
        <v>1</v>
      </c>
      <c r="AR38" s="295" t="s">
        <v>524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545</v>
      </c>
      <c r="AL39" s="1131"/>
      <c r="AM39" s="1131"/>
      <c r="AN39" s="1132"/>
      <c r="AO39" s="303">
        <v>-401129</v>
      </c>
      <c r="AP39" s="303">
        <v>-4196</v>
      </c>
      <c r="AQ39" s="304">
        <v>-5447</v>
      </c>
      <c r="AR39" s="305">
        <v>-23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546</v>
      </c>
      <c r="AL40" s="1128"/>
      <c r="AM40" s="1128"/>
      <c r="AN40" s="1129"/>
      <c r="AO40" s="303">
        <v>-3297824</v>
      </c>
      <c r="AP40" s="303">
        <v>-34501</v>
      </c>
      <c r="AQ40" s="304">
        <v>-37418</v>
      </c>
      <c r="AR40" s="305">
        <v>-7.8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297</v>
      </c>
      <c r="AL41" s="1134"/>
      <c r="AM41" s="1134"/>
      <c r="AN41" s="1135"/>
      <c r="AO41" s="303">
        <v>351747</v>
      </c>
      <c r="AP41" s="303">
        <v>3680</v>
      </c>
      <c r="AQ41" s="304">
        <v>14840</v>
      </c>
      <c r="AR41" s="305">
        <v>-75.2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516</v>
      </c>
      <c r="AN49" s="1124" t="s">
        <v>550</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3458644</v>
      </c>
      <c r="AN51" s="325">
        <v>35059</v>
      </c>
      <c r="AO51" s="326">
        <v>22.4</v>
      </c>
      <c r="AP51" s="327">
        <v>54110</v>
      </c>
      <c r="AQ51" s="328">
        <v>-5.6</v>
      </c>
      <c r="AR51" s="329">
        <v>28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1922993</v>
      </c>
      <c r="AN52" s="333">
        <v>19493</v>
      </c>
      <c r="AO52" s="334">
        <v>57.6</v>
      </c>
      <c r="AP52" s="335">
        <v>30620</v>
      </c>
      <c r="AQ52" s="336">
        <v>-6.6</v>
      </c>
      <c r="AR52" s="337">
        <v>64.2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3365639</v>
      </c>
      <c r="AN53" s="325">
        <v>34428</v>
      </c>
      <c r="AO53" s="326">
        <v>-1.8</v>
      </c>
      <c r="AP53" s="327">
        <v>54684</v>
      </c>
      <c r="AQ53" s="328">
        <v>1.1000000000000001</v>
      </c>
      <c r="AR53" s="329">
        <v>-2.9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2052291</v>
      </c>
      <c r="AN54" s="333">
        <v>20993</v>
      </c>
      <c r="AO54" s="334">
        <v>7.7</v>
      </c>
      <c r="AP54" s="335">
        <v>32829</v>
      </c>
      <c r="AQ54" s="336">
        <v>7.2</v>
      </c>
      <c r="AR54" s="337">
        <v>0.5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4078853</v>
      </c>
      <c r="AN55" s="325">
        <v>41926</v>
      </c>
      <c r="AO55" s="326">
        <v>21.8</v>
      </c>
      <c r="AP55" s="327">
        <v>62383</v>
      </c>
      <c r="AQ55" s="328">
        <v>14.1</v>
      </c>
      <c r="AR55" s="329">
        <v>7.7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1904319</v>
      </c>
      <c r="AN56" s="333">
        <v>19574</v>
      </c>
      <c r="AO56" s="334">
        <v>-6.8</v>
      </c>
      <c r="AP56" s="335">
        <v>35325</v>
      </c>
      <c r="AQ56" s="336">
        <v>7.6</v>
      </c>
      <c r="AR56" s="337">
        <v>-14.4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6048755</v>
      </c>
      <c r="AN57" s="325">
        <v>62785</v>
      </c>
      <c r="AO57" s="326">
        <v>49.8</v>
      </c>
      <c r="AP57" s="327">
        <v>63812</v>
      </c>
      <c r="AQ57" s="328">
        <v>2.2999999999999998</v>
      </c>
      <c r="AR57" s="329">
        <v>47.5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3803951</v>
      </c>
      <c r="AN58" s="333">
        <v>39485</v>
      </c>
      <c r="AO58" s="334">
        <v>101.7</v>
      </c>
      <c r="AP58" s="335">
        <v>33848</v>
      </c>
      <c r="AQ58" s="336">
        <v>-4.2</v>
      </c>
      <c r="AR58" s="337">
        <v>105.9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6586376</v>
      </c>
      <c r="AN59" s="325">
        <v>68905</v>
      </c>
      <c r="AO59" s="326">
        <v>9.6999999999999993</v>
      </c>
      <c r="AP59" s="327">
        <v>54225</v>
      </c>
      <c r="AQ59" s="328">
        <v>-15</v>
      </c>
      <c r="AR59" s="329">
        <v>24.7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4633647</v>
      </c>
      <c r="AN60" s="333">
        <v>48476</v>
      </c>
      <c r="AO60" s="334">
        <v>22.8</v>
      </c>
      <c r="AP60" s="335">
        <v>27337</v>
      </c>
      <c r="AQ60" s="336">
        <v>-19.2</v>
      </c>
      <c r="AR60" s="337">
        <v>42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4707653</v>
      </c>
      <c r="AN61" s="340">
        <v>48621</v>
      </c>
      <c r="AO61" s="341">
        <v>20.399999999999999</v>
      </c>
      <c r="AP61" s="342">
        <v>57843</v>
      </c>
      <c r="AQ61" s="343">
        <v>-0.6</v>
      </c>
      <c r="AR61" s="329">
        <v>21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2863440</v>
      </c>
      <c r="AN62" s="333">
        <v>29604</v>
      </c>
      <c r="AO62" s="334">
        <v>36.6</v>
      </c>
      <c r="AP62" s="335">
        <v>31992</v>
      </c>
      <c r="AQ62" s="336">
        <v>-3</v>
      </c>
      <c r="AR62" s="337">
        <v>39.6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2oivRVfxdPjBmDc5Xskago5TivDy7viRlEcArds0Mp8vyy2wvUTp5MC0sZy/ECFIZbu0DHOXOnGrnfHdztXe8Q==" saltValue="ustktuxmMKe6W4e/W72Z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T74" zoomScaleNormal="100" zoomScaleSheetLayoutView="55" workbookViewId="0">
      <selection activeCell="CO100" sqref="CO10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OnTxqVxEA+oNnbWBvN3vM0IrHOcQzhqagJLBxNyQhq8Lj8ggQZLrz8xLWIIzxgvtOujcmxvbRuHhoNhP/hiWEA==" saltValue="At0TY/wUQKOC9JWB2sn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UxuyjdEU4egKKeEIj+oRo8TH8KFLe5pSgJLJrZOt/3D2rkIqXWFW0cvlLCQY4zrVjUk8c6IM7sy303FEO3tjEQ==" saltValue="kbgMz+yZsKj9UBvvM41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6" t="s">
        <v>3</v>
      </c>
      <c r="D47" s="1136"/>
      <c r="E47" s="1137"/>
      <c r="F47" s="11">
        <v>16.68</v>
      </c>
      <c r="G47" s="12">
        <v>17.97</v>
      </c>
      <c r="H47" s="12">
        <v>15.52</v>
      </c>
      <c r="I47" s="12">
        <v>13.95</v>
      </c>
      <c r="J47" s="13">
        <v>15.12</v>
      </c>
    </row>
    <row r="48" spans="2:10" ht="57.75" customHeight="1" x14ac:dyDescent="0.15">
      <c r="B48" s="14"/>
      <c r="C48" s="1138" t="s">
        <v>4</v>
      </c>
      <c r="D48" s="1138"/>
      <c r="E48" s="1139"/>
      <c r="F48" s="15">
        <v>3.3</v>
      </c>
      <c r="G48" s="16">
        <v>4.42</v>
      </c>
      <c r="H48" s="16">
        <v>4.6399999999999997</v>
      </c>
      <c r="I48" s="16">
        <v>7.17</v>
      </c>
      <c r="J48" s="17">
        <v>6.81</v>
      </c>
    </row>
    <row r="49" spans="2:10" ht="57.75" customHeight="1" thickBot="1" x14ac:dyDescent="0.2">
      <c r="B49" s="18"/>
      <c r="C49" s="1140" t="s">
        <v>5</v>
      </c>
      <c r="D49" s="1140"/>
      <c r="E49" s="1141"/>
      <c r="F49" s="19">
        <v>0.78</v>
      </c>
      <c r="G49" s="20">
        <v>2.52</v>
      </c>
      <c r="H49" s="20" t="s">
        <v>571</v>
      </c>
      <c r="I49" s="20">
        <v>1.34</v>
      </c>
      <c r="J49" s="21">
        <v>1.58</v>
      </c>
    </row>
    <row r="50" spans="2:10" x14ac:dyDescent="0.15"/>
  </sheetData>
  <sheetProtection algorithmName="SHA-512" hashValue="y3p+3LwAhGHcLZOnMyZEjkNS+uF0dL4RwxLTPkDeKwPa5G+PN5YoZtFh6ITLT/Ee4mdP5RNnuC8XiflevhGGAQ==" saltValue="vs9VX1TfJ1M68qSmkcJv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2023-02-20T04:17:06Z</dcterms:created>
  <dcterms:modified xsi:type="dcterms:W3CDTF">2023-10-19T08:51:44Z</dcterms:modified>
  <cp:category/>
</cp:coreProperties>
</file>