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tabRatio="775"/>
  </bookViews>
  <sheets>
    <sheet name="2 人口" sheetId="43" r:id="rId1"/>
    <sheet name="7表 世帯数及び人口の推移" sheetId="57" r:id="rId2"/>
    <sheet name="8表 5歳階級人口ピラミッド" sheetId="42" r:id="rId3"/>
    <sheet name="2‐1 人口及び世帯数の推移" sheetId="65" r:id="rId4"/>
    <sheet name="2-2 町別世帯数及び男女別人口‐推計人口‐" sheetId="66" r:id="rId5"/>
    <sheet name="2‐3、2-4" sheetId="68" r:id="rId6"/>
    <sheet name="2‐5、2‐6、2‐7" sheetId="53" r:id="rId7"/>
    <sheet name="2-8 産業・従業上の地位男女別15歳以上就業者数 " sheetId="69" r:id="rId8"/>
    <sheet name="2‐9、2-10" sheetId="39" r:id="rId9"/>
    <sheet name="2‐11、2-12" sheetId="52" r:id="rId10"/>
    <sheet name="2‐13 町別人口の推移(平成30年～令和5年)" sheetId="67" r:id="rId11"/>
    <sheet name="2‐14 年齢(各歳)男女別人口‐推計人口‐" sheetId="55" r:id="rId12"/>
    <sheet name="2-15年齢(各歳)男女別人口‐令和2年国勢調査‐" sheetId="30" r:id="rId13"/>
    <sheet name="2-16 地区別5歳階級別人口-住民基本台帳人口-" sheetId="54" r:id="rId14"/>
    <sheet name="2‐17 地区別5歳階級別人口-令和2年国勢調査‐" sheetId="21" r:id="rId15"/>
    <sheet name="2‐18 外国人住民登録人口‐住民基本台帳人口‐" sheetId="40" r:id="rId16"/>
  </sheets>
  <definedNames>
    <definedName name="_xlnm.Print_Area" localSheetId="14">'2‐17 地区別5歳階級別人口-令和2年国勢調査‐'!$A$1:$AA$52</definedName>
    <definedName name="_xlnm.Print_Area" localSheetId="12">'2-15年齢(各歳)男女別人口‐令和2年国勢調査‐'!$A$2:$P$50</definedName>
    <definedName name="_xlnm.Print_Area" localSheetId="8">'2‐9、2-10'!$A$1:$V$41</definedName>
    <definedName name="_xlnm.Print_Area" localSheetId="15">'2‐18 外国人住民登録人口‐住民基本台帳人口‐'!$A$1:$E$32</definedName>
    <definedName name="_xlnm.Print_Area" localSheetId="2">'8表 5歳階級人口ピラミッド'!$A$2:$I$59</definedName>
    <definedName name="_xlnm.Print_Area" localSheetId="0">'2 人口'!$A$1:$G$47</definedName>
    <definedName name="_xlnm.Print_Area" localSheetId="9">'2‐11、2-12'!$A$1:$V$56</definedName>
    <definedName name="_xlnm.Print_Area" localSheetId="6">'2‐5、2‐6、2‐7'!$A$1:$R$49</definedName>
    <definedName name="_xlnm.Print_Area" localSheetId="13">'2-16 地区別5歳階級別人口-住民基本台帳人口-'!$A$1:$AA$55</definedName>
    <definedName name="_xlnm.Print_Area" localSheetId="11">'2‐14 年齢(各歳)男女別人口‐推計人口‐'!$A$2:$P$49</definedName>
    <definedName name="_xlnm.Print_Area" localSheetId="1">'7表 世帯数及び人口の推移'!$A$2:$I$52</definedName>
    <definedName name="_xlnm.Print_Area" localSheetId="3">'2‐1 人口及び世帯数の推移'!$A$1:$N$50</definedName>
    <definedName name="_xlnm.Print_Area" localSheetId="4">'2-2 町別世帯数及び男女別人口‐推計人口‐'!$A$1:$AJ$52</definedName>
    <definedName name="_xlnm.Print_Area" localSheetId="10">'2‐13 町別人口の推移(平成30年～令和5年)'!$A$1:$AD$52</definedName>
    <definedName name="_xlnm.Print_Area" localSheetId="5">'2‐3、2-4'!$A$1:$AJ$53</definedName>
    <definedName name="_xlnm._FilterDatabase" localSheetId="7" hidden="1">#REF!</definedName>
    <definedName name="_xlnm.Print_Area" localSheetId="7">'2-8 産業・従業上の地位男女別15歳以上就業者数 '!$A$1:$AF$32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<sst xmlns="http://schemas.openxmlformats.org/spreadsheetml/2006/main" xmlns:r="http://schemas.openxmlformats.org/officeDocument/2006/relationships" count="780" uniqueCount="780">
  <si>
    <t>年次</t>
  </si>
  <si>
    <t>30年</t>
    <rPh sb="2" eb="3">
      <t>ネン</t>
    </rPh>
    <phoneticPr fontId="20"/>
  </si>
  <si>
    <t>増加率</t>
    <rPh sb="0" eb="2">
      <t>ゾウカ</t>
    </rPh>
    <rPh sb="2" eb="3">
      <t>リツ</t>
    </rPh>
    <phoneticPr fontId="20"/>
  </si>
  <si>
    <t>実数</t>
  </si>
  <si>
    <t>世帯数　　（世帯）</t>
    <rPh sb="0" eb="3">
      <t>セタイスウ</t>
    </rPh>
    <rPh sb="6" eb="8">
      <t>セタイ</t>
    </rPh>
    <phoneticPr fontId="72"/>
  </si>
  <si>
    <t>（単位:人・％）</t>
    <rPh sb="1" eb="3">
      <t>タンイ</t>
    </rPh>
    <rPh sb="4" eb="5">
      <t>ニン</t>
    </rPh>
    <phoneticPr fontId="20"/>
  </si>
  <si>
    <t>2-10　　就業・通学による流出・</t>
    <rPh sb="6" eb="8">
      <t>シュウギョウ</t>
    </rPh>
    <rPh sb="9" eb="11">
      <t>ツウガク</t>
    </rPh>
    <rPh sb="14" eb="16">
      <t>リュウシュツ</t>
    </rPh>
    <phoneticPr fontId="20"/>
  </si>
  <si>
    <t>婚姻</t>
  </si>
  <si>
    <t>複合サービス事業</t>
    <rPh sb="0" eb="2">
      <t>フクゴウ</t>
    </rPh>
    <rPh sb="6" eb="8">
      <t>ジギョウ</t>
    </rPh>
    <phoneticPr fontId="72"/>
  </si>
  <si>
    <t>0～14歳</t>
  </si>
  <si>
    <t>老年化指数</t>
    <rPh sb="0" eb="2">
      <t>ロウネン</t>
    </rPh>
    <rPh sb="2" eb="3">
      <t>カ</t>
    </rPh>
    <rPh sb="3" eb="5">
      <t>シスウ</t>
    </rPh>
    <phoneticPr fontId="20"/>
  </si>
  <si>
    <t>率</t>
  </si>
  <si>
    <t>晃望台</t>
  </si>
  <si>
    <t>（注1）　平成22年以降、市町村合併に伴い今市市の数値は日光市の数値へ編入</t>
    <rPh sb="1" eb="2">
      <t>チュウ</t>
    </rPh>
    <rPh sb="5" eb="7">
      <t>ヘイセイ</t>
    </rPh>
    <rPh sb="9" eb="10">
      <t>ネン</t>
    </rPh>
    <rPh sb="10" eb="12">
      <t>イコウ</t>
    </rPh>
    <rPh sb="13" eb="16">
      <t>シチョウソン</t>
    </rPh>
    <rPh sb="16" eb="18">
      <t>ガッペイ</t>
    </rPh>
    <rPh sb="19" eb="20">
      <t>トモナ</t>
    </rPh>
    <rPh sb="21" eb="24">
      <t>イマイチシ</t>
    </rPh>
    <rPh sb="25" eb="27">
      <t>スウチ</t>
    </rPh>
    <rPh sb="28" eb="31">
      <t>ニッコウシ</t>
    </rPh>
    <rPh sb="32" eb="34">
      <t>スウチ</t>
    </rPh>
    <rPh sb="35" eb="37">
      <t>ヘンニュウ</t>
    </rPh>
    <phoneticPr fontId="20"/>
  </si>
  <si>
    <t>増減</t>
  </si>
  <si>
    <t>（再掲）</t>
    <rPh sb="1" eb="3">
      <t>サイケイ</t>
    </rPh>
    <phoneticPr fontId="20"/>
  </si>
  <si>
    <t>離婚</t>
  </si>
  <si>
    <t>日光奈良部町</t>
  </si>
  <si>
    <t>世帯数</t>
    <rPh sb="0" eb="3">
      <t>セタイスウ</t>
    </rPh>
    <phoneticPr fontId="20"/>
  </si>
  <si>
    <t>増加率</t>
  </si>
  <si>
    <t>酒野谷</t>
  </si>
  <si>
    <t>40年</t>
  </si>
  <si>
    <t>パキスタン</t>
  </si>
  <si>
    <t>差</t>
  </si>
  <si>
    <t>増　減</t>
  </si>
  <si>
    <t>清洲地区</t>
    <rPh sb="0" eb="2">
      <t>キヨス</t>
    </rPh>
    <rPh sb="2" eb="4">
      <t>チク</t>
    </rPh>
    <phoneticPr fontId="20"/>
  </si>
  <si>
    <t>年次</t>
    <rPh sb="0" eb="2">
      <t>ネンジ</t>
    </rPh>
    <phoneticPr fontId="20"/>
  </si>
  <si>
    <t>西大芦</t>
    <rPh sb="0" eb="3">
      <t>ニシオオアシ</t>
    </rPh>
    <phoneticPr fontId="20"/>
  </si>
  <si>
    <t>　　　　　　―昭和60年・令和2年国勢調査―</t>
    <rPh sb="7" eb="9">
      <t>ショウワ</t>
    </rPh>
    <rPh sb="11" eb="12">
      <t>ネン</t>
    </rPh>
    <rPh sb="13" eb="15">
      <t>レイワ</t>
    </rPh>
    <rPh sb="16" eb="17">
      <t>ネン</t>
    </rPh>
    <rPh sb="17" eb="19">
      <t>コクセイ</t>
    </rPh>
    <rPh sb="19" eb="21">
      <t>チョウサ</t>
    </rPh>
    <phoneticPr fontId="20"/>
  </si>
  <si>
    <t>総人口</t>
    <rPh sb="0" eb="3">
      <t>ソウジンコウ</t>
    </rPh>
    <phoneticPr fontId="20"/>
  </si>
  <si>
    <t>（注4）　産業3区分割合については、分母から「分類不能の産業」を除いて算出</t>
    <rPh sb="1" eb="2">
      <t>チュウ</t>
    </rPh>
    <rPh sb="5" eb="7">
      <t>サンギョウ</t>
    </rPh>
    <rPh sb="8" eb="10">
      <t>クブン</t>
    </rPh>
    <rPh sb="10" eb="12">
      <t>ワリアイ</t>
    </rPh>
    <rPh sb="18" eb="20">
      <t>ブンボ</t>
    </rPh>
    <rPh sb="23" eb="25">
      <t>ブンルイ</t>
    </rPh>
    <rPh sb="25" eb="27">
      <t>フノウ</t>
    </rPh>
    <rPh sb="28" eb="30">
      <t>サンギョウ</t>
    </rPh>
    <rPh sb="32" eb="33">
      <t>ノゾ</t>
    </rPh>
    <rPh sb="35" eb="37">
      <t>サンシュツ</t>
    </rPh>
    <phoneticPr fontId="72"/>
  </si>
  <si>
    <t>人口増加数　　　　（人）</t>
    <rPh sb="0" eb="2">
      <t>ジンコウ</t>
    </rPh>
    <rPh sb="2" eb="5">
      <t>ゾウカスウ</t>
    </rPh>
    <rPh sb="10" eb="11">
      <t>ニン</t>
    </rPh>
    <phoneticPr fontId="20"/>
  </si>
  <si>
    <t>総面積</t>
    <rPh sb="0" eb="3">
      <t>ソウメンセキ</t>
    </rPh>
    <phoneticPr fontId="20"/>
  </si>
  <si>
    <t>総 数</t>
    <rPh sb="0" eb="1">
      <t>フサ</t>
    </rPh>
    <rPh sb="2" eb="3">
      <t>カズ</t>
    </rPh>
    <phoneticPr fontId="20"/>
  </si>
  <si>
    <t>雇人のある
業主</t>
    <rPh sb="6" eb="8">
      <t>ギョウシュ</t>
    </rPh>
    <phoneticPr fontId="72"/>
  </si>
  <si>
    <t>人口集中
地区人口</t>
    <rPh sb="0" eb="2">
      <t>ジンコウ</t>
    </rPh>
    <rPh sb="2" eb="4">
      <t>シュウチュウ</t>
    </rPh>
    <rPh sb="5" eb="7">
      <t>チク</t>
    </rPh>
    <rPh sb="7" eb="9">
      <t>ジンコウ</t>
    </rPh>
    <phoneticPr fontId="20"/>
  </si>
  <si>
    <t>―　住民基本台帳人口　―</t>
  </si>
  <si>
    <t>南摩地区　　総数</t>
  </si>
  <si>
    <t>総人口に
対する割合</t>
    <rPh sb="0" eb="6">
      <t>ソウジンコウニタイ</t>
    </rPh>
    <rPh sb="8" eb="10">
      <t>ワリアイ</t>
    </rPh>
    <phoneticPr fontId="20"/>
  </si>
  <si>
    <t>資料：国勢調査結果を基に算出</t>
    <rPh sb="0" eb="2">
      <t>シリョウ</t>
    </rPh>
    <rPh sb="3" eb="5">
      <t>コクセイ</t>
    </rPh>
    <rPh sb="5" eb="7">
      <t>チョウサ</t>
    </rPh>
    <rPh sb="7" eb="9">
      <t>ケッカ</t>
    </rPh>
    <rPh sb="10" eb="11">
      <t>モト</t>
    </rPh>
    <rPh sb="12" eb="14">
      <t>サンシュツ</t>
    </rPh>
    <phoneticPr fontId="20"/>
  </si>
  <si>
    <t>その他
県内</t>
    <rPh sb="0" eb="3">
      <t>ソノタ</t>
    </rPh>
    <rPh sb="4" eb="6">
      <t>ケンナイ</t>
    </rPh>
    <phoneticPr fontId="20"/>
  </si>
  <si>
    <t>下奈良部町</t>
  </si>
  <si>
    <t>宇都宮市</t>
  </si>
  <si>
    <t>（各年9月30日現在）</t>
    <rPh sb="1" eb="2">
      <t>カク</t>
    </rPh>
    <rPh sb="2" eb="3">
      <t>ネン</t>
    </rPh>
    <rPh sb="4" eb="5">
      <t>ガツ</t>
    </rPh>
    <rPh sb="7" eb="8">
      <t>ニチ</t>
    </rPh>
    <rPh sb="8" eb="10">
      <t>ゲンザイ</t>
    </rPh>
    <phoneticPr fontId="20"/>
  </si>
  <si>
    <t>花岡町</t>
  </si>
  <si>
    <t>10月</t>
  </si>
  <si>
    <t>自然増減</t>
    <rPh sb="0" eb="2">
      <t>シゼン</t>
    </rPh>
    <rPh sb="2" eb="4">
      <t>ゾウゲン</t>
    </rPh>
    <phoneticPr fontId="20"/>
  </si>
  <si>
    <t>人口集中
地区面積</t>
    <rPh sb="0" eb="2">
      <t>ジンコウ</t>
    </rPh>
    <rPh sb="2" eb="4">
      <t>シュウチュウ</t>
    </rPh>
    <rPh sb="5" eb="7">
      <t>チク</t>
    </rPh>
    <rPh sb="7" eb="9">
      <t>メンセキ</t>
    </rPh>
    <phoneticPr fontId="20"/>
  </si>
  <si>
    <t>中粕尾</t>
    <rPh sb="0" eb="1">
      <t>ナカ</t>
    </rPh>
    <rPh sb="1" eb="2">
      <t>カス</t>
    </rPh>
    <rPh sb="2" eb="3">
      <t>オ</t>
    </rPh>
    <phoneticPr fontId="72"/>
  </si>
  <si>
    <t>Ｐ</t>
  </si>
  <si>
    <t>総面積に
対する割合</t>
    <rPh sb="0" eb="6">
      <t>ソウメンセキニタイ</t>
    </rPh>
    <rPh sb="8" eb="10">
      <t>ワリアイ</t>
    </rPh>
    <phoneticPr fontId="20"/>
  </si>
  <si>
    <t>昼間人口
①</t>
    <rPh sb="0" eb="2">
      <t>チュウカン</t>
    </rPh>
    <rPh sb="2" eb="4">
      <t>ジンコウ</t>
    </rPh>
    <phoneticPr fontId="20"/>
  </si>
  <si>
    <t>10年</t>
    <rPh sb="0" eb="3">
      <t>１０ネン</t>
    </rPh>
    <phoneticPr fontId="20"/>
  </si>
  <si>
    <t>8年</t>
  </si>
  <si>
    <t>社会増減</t>
    <rPh sb="0" eb="2">
      <t>シャカイ</t>
    </rPh>
    <rPh sb="2" eb="4">
      <t>ゾウゲン</t>
    </rPh>
    <phoneticPr fontId="20"/>
  </si>
  <si>
    <t>12年</t>
  </si>
  <si>
    <t>地区別</t>
    <rPh sb="0" eb="2">
      <t>チク</t>
    </rPh>
    <rPh sb="2" eb="3">
      <t>ベツ</t>
    </rPh>
    <phoneticPr fontId="20"/>
  </si>
  <si>
    <t>流出人口状況</t>
    <rPh sb="0" eb="2">
      <t>リュウシュツ</t>
    </rPh>
    <rPh sb="2" eb="4">
      <t>ジンコウ</t>
    </rPh>
    <rPh sb="4" eb="6">
      <t>ジョウキョウ</t>
    </rPh>
    <phoneticPr fontId="20"/>
  </si>
  <si>
    <t>35年</t>
  </si>
  <si>
    <t>　D 建設業</t>
  </si>
  <si>
    <t>坂田山1丁目</t>
  </si>
  <si>
    <t>坂田山3丁目</t>
  </si>
  <si>
    <t>　N 生活関連ｻｰﾋﾞｽ業等</t>
  </si>
  <si>
    <t>45年</t>
  </si>
  <si>
    <t>北押原地区　総数</t>
  </si>
  <si>
    <t>22年</t>
    <rPh sb="2" eb="3">
      <t>ネン</t>
    </rPh>
    <phoneticPr fontId="20"/>
  </si>
  <si>
    <t>坂田山4丁目</t>
  </si>
  <si>
    <t>地区別</t>
  </si>
  <si>
    <t>幸町2丁目</t>
  </si>
  <si>
    <t>清洲地区</t>
    <rPh sb="0" eb="2">
      <t>キヨス</t>
    </rPh>
    <phoneticPr fontId="20"/>
  </si>
  <si>
    <t>南摩地区</t>
  </si>
  <si>
    <t>50年</t>
  </si>
  <si>
    <t>区分</t>
    <rPh sb="0" eb="2">
      <t>クブン</t>
    </rPh>
    <phoneticPr fontId="20"/>
  </si>
  <si>
    <t>日吉町</t>
  </si>
  <si>
    <t>みなみ町</t>
  </si>
  <si>
    <t>東末広町</t>
  </si>
  <si>
    <t>　P 医療・福祉</t>
  </si>
  <si>
    <t>55年</t>
  </si>
  <si>
    <t>90～94歳</t>
  </si>
  <si>
    <t>西鹿沼町</t>
  </si>
  <si>
    <t>上南摩町</t>
  </si>
  <si>
    <t>（注6）　従業上の地位別割合における雇用者には役員を含み、自営業主には家庭内職者を含む</t>
    <rPh sb="1" eb="2">
      <t>チュウ</t>
    </rPh>
    <phoneticPr fontId="72"/>
  </si>
  <si>
    <t>60年</t>
  </si>
  <si>
    <t>女</t>
    <rPh sb="0" eb="1">
      <t>オンナ</t>
    </rPh>
    <phoneticPr fontId="20"/>
  </si>
  <si>
    <t>松原1丁目</t>
  </si>
  <si>
    <t>泉町</t>
  </si>
  <si>
    <t>寺町</t>
  </si>
  <si>
    <t>75～79歳</t>
  </si>
  <si>
    <t>7年</t>
  </si>
  <si>
    <t>東町3丁目</t>
  </si>
  <si>
    <t>9年</t>
  </si>
  <si>
    <t>府所町</t>
  </si>
  <si>
    <t>樅山町</t>
  </si>
  <si>
    <t>緑町2丁目</t>
  </si>
  <si>
    <t>死    産</t>
  </si>
  <si>
    <t>（各年10月1日現在）</t>
    <rPh sb="1" eb="2">
      <t>カク</t>
    </rPh>
    <rPh sb="2" eb="6">
      <t>ネン１０ガツ</t>
    </rPh>
    <rPh sb="6" eb="8">
      <t>１ニチ</t>
    </rPh>
    <rPh sb="8" eb="10">
      <t>ゲンザイ</t>
    </rPh>
    <phoneticPr fontId="20"/>
  </si>
  <si>
    <t>(14.8)</t>
  </si>
  <si>
    <t>板荷地区</t>
  </si>
  <si>
    <t>久野</t>
    <rPh sb="0" eb="2">
      <t>クノ</t>
    </rPh>
    <phoneticPr fontId="72"/>
  </si>
  <si>
    <t>府中町</t>
  </si>
  <si>
    <t>塩山町</t>
  </si>
  <si>
    <t>鹿沼地区　　総数</t>
  </si>
  <si>
    <t>85～89歳</t>
  </si>
  <si>
    <t>緑町3丁目</t>
  </si>
  <si>
    <t>資料：栃木県毎月人口調査年齢別人口調査結果</t>
  </si>
  <si>
    <t>天神町</t>
  </si>
  <si>
    <t>深程</t>
    <rPh sb="0" eb="1">
      <t>フカ</t>
    </rPh>
    <rPh sb="1" eb="2">
      <t>テイ</t>
    </rPh>
    <phoneticPr fontId="72"/>
  </si>
  <si>
    <t>府所本町</t>
  </si>
  <si>
    <t>久野</t>
    <rPh sb="0" eb="2">
      <t>クノ</t>
    </rPh>
    <phoneticPr fontId="20"/>
  </si>
  <si>
    <t>松原3丁目</t>
  </si>
  <si>
    <t>奈佐原町</t>
  </si>
  <si>
    <t>第2次産業</t>
    <rPh sb="0" eb="1">
      <t>ダイ</t>
    </rPh>
    <rPh sb="2" eb="3">
      <t>ジ</t>
    </rPh>
    <rPh sb="3" eb="5">
      <t>サンギョウ</t>
    </rPh>
    <phoneticPr fontId="20"/>
  </si>
  <si>
    <t>総数</t>
    <rPh sb="0" eb="2">
      <t>ソウスウ</t>
    </rPh>
    <phoneticPr fontId="20"/>
  </si>
  <si>
    <t>万町</t>
  </si>
  <si>
    <t>久保町</t>
  </si>
  <si>
    <t xml:space="preserve">農業，林業    </t>
    <rPh sb="3" eb="5">
      <t>リンギョウ</t>
    </rPh>
    <phoneticPr fontId="73"/>
  </si>
  <si>
    <t>流通センター</t>
  </si>
  <si>
    <t>菊沢地区</t>
  </si>
  <si>
    <t>（注3）　年少人口指数=年少人口÷生産年齢人口×100　　老年人口指数＝老年人口÷生産年齢人口×100</t>
    <rPh sb="1" eb="2">
      <t>チュウ</t>
    </rPh>
    <rPh sb="5" eb="7">
      <t>ネンショウ</t>
    </rPh>
    <rPh sb="7" eb="9">
      <t>ジンコウ</t>
    </rPh>
    <rPh sb="9" eb="11">
      <t>シスウ</t>
    </rPh>
    <rPh sb="12" eb="14">
      <t>ネンショウ</t>
    </rPh>
    <rPh sb="14" eb="16">
      <t>ジンコウ</t>
    </rPh>
    <rPh sb="17" eb="19">
      <t>セイサン</t>
    </rPh>
    <rPh sb="19" eb="21">
      <t>ネンレイ</t>
    </rPh>
    <rPh sb="21" eb="23">
      <t>ジンコウ</t>
    </rPh>
    <rPh sb="29" eb="31">
      <t>ロウネン</t>
    </rPh>
    <rPh sb="31" eb="33">
      <t>ジンコウ</t>
    </rPh>
    <rPh sb="33" eb="35">
      <t>シスウ</t>
    </rPh>
    <rPh sb="36" eb="38">
      <t>ロウネン</t>
    </rPh>
    <rPh sb="38" eb="40">
      <t>ジンコウ</t>
    </rPh>
    <rPh sb="41" eb="43">
      <t>セイサン</t>
    </rPh>
    <rPh sb="43" eb="45">
      <t>ネンレイ</t>
    </rPh>
    <rPh sb="45" eb="47">
      <t>ジンコウ</t>
    </rPh>
    <phoneticPr fontId="20"/>
  </si>
  <si>
    <t>松原2丁目</t>
  </si>
  <si>
    <t>睦町</t>
  </si>
  <si>
    <t>戸張町</t>
  </si>
  <si>
    <t>上材木町</t>
  </si>
  <si>
    <t>上奈良部町</t>
  </si>
  <si>
    <t>県</t>
    <rPh sb="0" eb="1">
      <t>ケン</t>
    </rPh>
    <phoneticPr fontId="20"/>
  </si>
  <si>
    <t>資料：推計人口</t>
    <rPh sb="0" eb="2">
      <t>シリョウ</t>
    </rPh>
    <rPh sb="3" eb="5">
      <t>スイケイ</t>
    </rPh>
    <rPh sb="5" eb="7">
      <t>ジンコウ</t>
    </rPh>
    <phoneticPr fontId="72"/>
  </si>
  <si>
    <t>銀座1丁目</t>
  </si>
  <si>
    <t>坂田山2丁目</t>
  </si>
  <si>
    <t>松原4丁目</t>
  </si>
  <si>
    <t>令和 4 年</t>
    <rPh sb="0" eb="2">
      <t>レイワ</t>
    </rPh>
    <rPh sb="5" eb="6">
      <t>ネン</t>
    </rPh>
    <phoneticPr fontId="20"/>
  </si>
  <si>
    <t>板荷</t>
  </si>
  <si>
    <t>学術研究，専門・技術サービス業</t>
    <rPh sb="0" eb="2">
      <t>ガクジュツ</t>
    </rPh>
    <rPh sb="2" eb="4">
      <t>ケンキュウ</t>
    </rPh>
    <rPh sb="5" eb="7">
      <t>センモン</t>
    </rPh>
    <rPh sb="8" eb="10">
      <t>ギジュツ</t>
    </rPh>
    <rPh sb="14" eb="15">
      <t>ギョウ</t>
    </rPh>
    <phoneticPr fontId="72"/>
  </si>
  <si>
    <t>パート・アルバイト・
その他</t>
    <rPh sb="13" eb="14">
      <t>ホカ</t>
    </rPh>
    <phoneticPr fontId="72"/>
  </si>
  <si>
    <t>教育，学習支援業</t>
    <rPh sb="0" eb="2">
      <t>キョウイク</t>
    </rPh>
    <rPh sb="3" eb="5">
      <t>ガクシュウ</t>
    </rPh>
    <rPh sb="5" eb="7">
      <t>シエン</t>
    </rPh>
    <rPh sb="7" eb="8">
      <t>ギョウ</t>
    </rPh>
    <phoneticPr fontId="72"/>
  </si>
  <si>
    <t>（各年１月～12月）</t>
    <rPh sb="1" eb="3">
      <t>カクトシ</t>
    </rPh>
    <rPh sb="4" eb="5">
      <t>ガツ</t>
    </rPh>
    <rPh sb="6" eb="9">
      <t>１２ガツ</t>
    </rPh>
    <phoneticPr fontId="20"/>
  </si>
  <si>
    <t>昭
和
10
年</t>
  </si>
  <si>
    <t>西大芦地区</t>
  </si>
  <si>
    <t>人口</t>
    <rPh sb="0" eb="2">
      <t>ジンコウ</t>
    </rPh>
    <phoneticPr fontId="20"/>
  </si>
  <si>
    <t>佐目町</t>
  </si>
  <si>
    <t>男</t>
    <rPh sb="0" eb="1">
      <t>オトコ</t>
    </rPh>
    <phoneticPr fontId="20"/>
  </si>
  <si>
    <t>老年人口指数</t>
    <rPh sb="0" eb="2">
      <t>ロウネン</t>
    </rPh>
    <rPh sb="2" eb="4">
      <t>ジンコウ</t>
    </rPh>
    <rPh sb="4" eb="6">
      <t>シスウ</t>
    </rPh>
    <phoneticPr fontId="20"/>
  </si>
  <si>
    <t>下大久保</t>
  </si>
  <si>
    <t>D</t>
  </si>
  <si>
    <t>油田町</t>
  </si>
  <si>
    <t>25年</t>
    <rPh sb="0" eb="3">
      <t>２５ネン</t>
    </rPh>
    <phoneticPr fontId="20"/>
  </si>
  <si>
    <t>Ｎ</t>
  </si>
  <si>
    <t>銀座2丁目</t>
  </si>
  <si>
    <t>労働者派遣事業所の
派遣社員</t>
    <rPh sb="0" eb="3">
      <t>ロウドウシャ</t>
    </rPh>
    <rPh sb="3" eb="5">
      <t>ハケン</t>
    </rPh>
    <rPh sb="5" eb="8">
      <t>ジギョウショ</t>
    </rPh>
    <rPh sb="10" eb="12">
      <t>ハケン</t>
    </rPh>
    <rPh sb="12" eb="14">
      <t>シャイン</t>
    </rPh>
    <phoneticPr fontId="72"/>
  </si>
  <si>
    <t>玉田町</t>
  </si>
  <si>
    <t>池ノ森</t>
  </si>
  <si>
    <t>85歳以上</t>
  </si>
  <si>
    <t>上大久保</t>
  </si>
  <si>
    <t>増 加 率</t>
  </si>
  <si>
    <t>下南摩町</t>
  </si>
  <si>
    <t>加園</t>
  </si>
  <si>
    <t>12月</t>
  </si>
  <si>
    <t>今宮町</t>
  </si>
  <si>
    <t>北押原</t>
    <rPh sb="0" eb="1">
      <t>キタ</t>
    </rPh>
    <rPh sb="1" eb="3">
      <t>オシハラ</t>
    </rPh>
    <phoneticPr fontId="20"/>
  </si>
  <si>
    <t>見野</t>
  </si>
  <si>
    <t>武子</t>
  </si>
  <si>
    <t xml:space="preserve">
60
年</t>
  </si>
  <si>
    <t>草久</t>
  </si>
  <si>
    <t>引田</t>
  </si>
  <si>
    <t>平成2年</t>
    <rPh sb="0" eb="2">
      <t>ヘイセイ</t>
    </rPh>
    <rPh sb="2" eb="4">
      <t>２ネン</t>
    </rPh>
    <phoneticPr fontId="20"/>
  </si>
  <si>
    <t>西沢町</t>
  </si>
  <si>
    <t>仲町</t>
  </si>
  <si>
    <t>総計</t>
    <rPh sb="0" eb="2">
      <t>ソウケイ</t>
    </rPh>
    <phoneticPr fontId="20"/>
  </si>
  <si>
    <t>105(68)</t>
  </si>
  <si>
    <t>29年</t>
    <rPh sb="2" eb="3">
      <t>ネン</t>
    </rPh>
    <phoneticPr fontId="20"/>
  </si>
  <si>
    <t>下遠部</t>
  </si>
  <si>
    <t>野沢町</t>
  </si>
  <si>
    <t>加蘇地区</t>
  </si>
  <si>
    <t>30年</t>
    <rPh sb="0" eb="3">
      <t>３０ネン</t>
    </rPh>
    <phoneticPr fontId="20"/>
  </si>
  <si>
    <t>麻苧町</t>
  </si>
  <si>
    <t>富岡</t>
  </si>
  <si>
    <t>西茂呂2丁目</t>
    <rPh sb="0" eb="3">
      <t>ニシモロ</t>
    </rPh>
    <rPh sb="3" eb="6">
      <t>２チョウメ</t>
    </rPh>
    <phoneticPr fontId="72"/>
  </si>
  <si>
    <t>正規の
職員・
従業員</t>
    <rPh sb="0" eb="2">
      <t>セイキ</t>
    </rPh>
    <rPh sb="4" eb="6">
      <t>ショクイン</t>
    </rPh>
    <rPh sb="8" eb="11">
      <t>ジュウギョウイン</t>
    </rPh>
    <phoneticPr fontId="72"/>
  </si>
  <si>
    <t>野尻</t>
  </si>
  <si>
    <t>旭が丘</t>
  </si>
  <si>
    <t>8月</t>
  </si>
  <si>
    <t>石橋町</t>
  </si>
  <si>
    <t>Ｔ</t>
  </si>
  <si>
    <t>南押原地区</t>
  </si>
  <si>
    <t>（注）　測量誤差により内訳面積の総和と総面積（総計）の数値は一致しない</t>
    <rPh sb="1" eb="2">
      <t>チュウ</t>
    </rPh>
    <rPh sb="4" eb="6">
      <t>ソクリョウ</t>
    </rPh>
    <rPh sb="11" eb="13">
      <t>ウチワケ</t>
    </rPh>
    <rPh sb="13" eb="15">
      <t>メンセキ</t>
    </rPh>
    <rPh sb="16" eb="18">
      <t>ソウワ</t>
    </rPh>
    <rPh sb="20" eb="22">
      <t>メンセキ</t>
    </rPh>
    <rPh sb="23" eb="25">
      <t>ソウケイ</t>
    </rPh>
    <rPh sb="27" eb="29">
      <t>スウチ</t>
    </rPh>
    <rPh sb="30" eb="32">
      <t>イッチ</t>
    </rPh>
    <phoneticPr fontId="72"/>
  </si>
  <si>
    <t>46(4)</t>
  </si>
  <si>
    <t>下材木町</t>
  </si>
  <si>
    <t>深岩</t>
  </si>
  <si>
    <t>下武子町</t>
  </si>
  <si>
    <t>下久我</t>
  </si>
  <si>
    <t>通学者</t>
  </si>
  <si>
    <t>楡木町</t>
  </si>
  <si>
    <t>△0.4</t>
  </si>
  <si>
    <t>古賀志町</t>
  </si>
  <si>
    <t>上野町</t>
  </si>
  <si>
    <t>上久我</t>
  </si>
  <si>
    <t>磯町</t>
  </si>
  <si>
    <t>　男　　女　　別　　人　　口　    ― 栃木県毎月人口調査年齢別人口 ―</t>
    <rPh sb="21" eb="24">
      <t>トチギケン</t>
    </rPh>
    <rPh sb="24" eb="26">
      <t>マイツキ</t>
    </rPh>
    <rPh sb="26" eb="28">
      <t>ジンコウ</t>
    </rPh>
    <rPh sb="28" eb="30">
      <t>チョウサ</t>
    </rPh>
    <rPh sb="30" eb="32">
      <t>ネンレイ</t>
    </rPh>
    <rPh sb="32" eb="33">
      <t>ベツ</t>
    </rPh>
    <rPh sb="33" eb="35">
      <t>ジンコウ</t>
    </rPh>
    <phoneticPr fontId="20"/>
  </si>
  <si>
    <t>蓬莱町</t>
  </si>
  <si>
    <t>高谷</t>
  </si>
  <si>
    <t>及  び  男  女  別  人  口　　- 令和2年国勢調査 -　（つづき）</t>
    <rPh sb="0" eb="1">
      <t>オヨ</t>
    </rPh>
    <rPh sb="6" eb="10">
      <t>ダンジョ</t>
    </rPh>
    <rPh sb="12" eb="13">
      <t>ベツ</t>
    </rPh>
    <rPh sb="15" eb="19">
      <t>ジンコウ</t>
    </rPh>
    <rPh sb="23" eb="25">
      <t>レイワ</t>
    </rPh>
    <rPh sb="26" eb="27">
      <t>ネン</t>
    </rPh>
    <rPh sb="27" eb="28">
      <t>クニ</t>
    </rPh>
    <rPh sb="28" eb="29">
      <t>ゼイ</t>
    </rPh>
    <rPh sb="29" eb="30">
      <t>チョウ</t>
    </rPh>
    <rPh sb="30" eb="31">
      <t>サ</t>
    </rPh>
    <phoneticPr fontId="72"/>
  </si>
  <si>
    <t>北犬飼地区</t>
  </si>
  <si>
    <t>三幸町</t>
  </si>
  <si>
    <t>西茂呂1丁目</t>
    <rPh sb="0" eb="3">
      <t>ニシモロ</t>
    </rPh>
    <rPh sb="3" eb="6">
      <t>１チョウメ</t>
    </rPh>
    <phoneticPr fontId="72"/>
  </si>
  <si>
    <t>仁神堂町</t>
  </si>
  <si>
    <t>中粟野</t>
    <rPh sb="0" eb="1">
      <t>ナカ</t>
    </rPh>
    <rPh sb="1" eb="3">
      <t>アワノ</t>
    </rPh>
    <phoneticPr fontId="72"/>
  </si>
  <si>
    <t>上石川</t>
  </si>
  <si>
    <t>(30.5)</t>
  </si>
  <si>
    <t>亀和田町</t>
  </si>
  <si>
    <t>人口</t>
    <rPh sb="0" eb="2">
      <t>ジンコウ</t>
    </rPh>
    <phoneticPr fontId="72"/>
  </si>
  <si>
    <t>鳥居跡町</t>
  </si>
  <si>
    <t>栃窪</t>
  </si>
  <si>
    <t>北赤塚町</t>
  </si>
  <si>
    <t>御成橋町1丁目</t>
    <rPh sb="3" eb="4">
      <t>マチ</t>
    </rPh>
    <phoneticPr fontId="72"/>
  </si>
  <si>
    <t>資料：国勢調査</t>
    <rPh sb="0" eb="2">
      <t>シリョウ</t>
    </rPh>
    <rPh sb="3" eb="5">
      <t>コクセイ</t>
    </rPh>
    <rPh sb="5" eb="7">
      <t>チョウサ</t>
    </rPh>
    <phoneticPr fontId="72"/>
  </si>
  <si>
    <t>千渡</t>
  </si>
  <si>
    <t>C</t>
  </si>
  <si>
    <t>100歳～</t>
  </si>
  <si>
    <t xml:space="preserve">
12
年</t>
  </si>
  <si>
    <t>白桑田</t>
  </si>
  <si>
    <t>平成12年</t>
  </si>
  <si>
    <t>藤江町</t>
  </si>
  <si>
    <t>総数</t>
  </si>
  <si>
    <t>東大芦</t>
    <rPh sb="0" eb="3">
      <t>ヒガシオオアシ</t>
    </rPh>
    <phoneticPr fontId="20"/>
  </si>
  <si>
    <t>栄町1丁目</t>
    <rPh sb="0" eb="2">
      <t>サカエチョウ</t>
    </rPh>
    <rPh sb="2" eb="5">
      <t>１チョウメ</t>
    </rPh>
    <phoneticPr fontId="20"/>
  </si>
  <si>
    <t>文化橋町</t>
  </si>
  <si>
    <t>ベトナム</t>
  </si>
  <si>
    <t>自 然 動態</t>
    <rPh sb="0" eb="1">
      <t>ジ</t>
    </rPh>
    <rPh sb="2" eb="3">
      <t>ゼン</t>
    </rPh>
    <rPh sb="4" eb="5">
      <t>ドウ</t>
    </rPh>
    <rPh sb="5" eb="6">
      <t>タイ</t>
    </rPh>
    <phoneticPr fontId="20"/>
  </si>
  <si>
    <r>
      <t xml:space="preserve">常住人口
</t>
    </r>
    <r>
      <rPr>
        <sz val="9"/>
        <color auto="1"/>
        <rFont val="ＭＳ Ｐ明朝"/>
      </rPr>
      <t>（夜間人口）</t>
    </r>
    <r>
      <rPr>
        <sz val="10"/>
        <color auto="1"/>
        <rFont val="ＭＳ Ｐ明朝"/>
      </rPr>
      <t xml:space="preserve">
②</t>
    </r>
    <rPh sb="0" eb="1">
      <t>ジョウニン</t>
    </rPh>
    <rPh sb="1" eb="2">
      <t>ジュウ</t>
    </rPh>
    <rPh sb="2" eb="4">
      <t>ジンコウ</t>
    </rPh>
    <rPh sb="6" eb="8">
      <t>ヤカン</t>
    </rPh>
    <rPh sb="8" eb="10">
      <t>ジンコウ</t>
    </rPh>
    <phoneticPr fontId="20"/>
  </si>
  <si>
    <t>東大芦地区</t>
  </si>
  <si>
    <t>年齢不詳</t>
  </si>
  <si>
    <t>令和5年</t>
    <rPh sb="0" eb="2">
      <t>レイワ</t>
    </rPh>
    <rPh sb="3" eb="4">
      <t>ネン</t>
    </rPh>
    <phoneticPr fontId="20"/>
  </si>
  <si>
    <t>深津</t>
  </si>
  <si>
    <r>
      <t xml:space="preserve">粟野町
</t>
    </r>
    <r>
      <rPr>
        <sz val="8"/>
        <color indexed="8"/>
        <rFont val="ＭＳ Ｐ明朝"/>
      </rPr>
      <t>（鹿沼市）</t>
    </r>
    <rPh sb="5" eb="8">
      <t>カヌマシ</t>
    </rPh>
    <phoneticPr fontId="74"/>
  </si>
  <si>
    <t>B</t>
  </si>
  <si>
    <t>南上野町</t>
  </si>
  <si>
    <t>寄与率</t>
    <rPh sb="0" eb="2">
      <t>キヨ</t>
    </rPh>
    <rPh sb="2" eb="3">
      <t>リツ</t>
    </rPh>
    <phoneticPr fontId="20"/>
  </si>
  <si>
    <t>朝日町</t>
  </si>
  <si>
    <t>下石川</t>
  </si>
  <si>
    <t>産業3区分割合（％）</t>
    <rPh sb="0" eb="2">
      <t>サンギョウ</t>
    </rPh>
    <rPh sb="2" eb="5">
      <t>３クブン</t>
    </rPh>
    <rPh sb="5" eb="7">
      <t>ワリアイ</t>
    </rPh>
    <phoneticPr fontId="20"/>
  </si>
  <si>
    <t>※        17</t>
  </si>
  <si>
    <t>(17.5)</t>
  </si>
  <si>
    <t>大和田町</t>
  </si>
  <si>
    <t>町別</t>
    <rPh sb="0" eb="1">
      <t>マチ</t>
    </rPh>
    <rPh sb="1" eb="2">
      <t>ベツ</t>
    </rPh>
    <phoneticPr fontId="72"/>
  </si>
  <si>
    <t>上田町</t>
  </si>
  <si>
    <t>下日向</t>
  </si>
  <si>
    <t>末広町</t>
  </si>
  <si>
    <t>上日向</t>
  </si>
  <si>
    <t>5年</t>
  </si>
  <si>
    <t>専門的・技術的職業従事者</t>
    <rPh sb="0" eb="3">
      <t>センモンテキ</t>
    </rPh>
    <rPh sb="4" eb="7">
      <t>ギジュツテキ</t>
    </rPh>
    <rPh sb="7" eb="9">
      <t>ショクギョウ</t>
    </rPh>
    <rPh sb="9" eb="12">
      <t>ジュウジシャ</t>
    </rPh>
    <phoneticPr fontId="20"/>
  </si>
  <si>
    <t>さつき町</t>
  </si>
  <si>
    <t>中田町</t>
  </si>
  <si>
    <t>笹原田</t>
  </si>
  <si>
    <t>スリランカ</t>
  </si>
  <si>
    <t>第3次産業</t>
    <rPh sb="0" eb="1">
      <t>ダイ</t>
    </rPh>
    <rPh sb="2" eb="3">
      <t>ジ</t>
    </rPh>
    <rPh sb="3" eb="5">
      <t>サンギョウ</t>
    </rPh>
    <phoneticPr fontId="20"/>
  </si>
  <si>
    <t>性比</t>
  </si>
  <si>
    <t>東町1丁目</t>
  </si>
  <si>
    <t>年少人口</t>
  </si>
  <si>
    <t>総計</t>
    <rPh sb="0" eb="2">
      <t>ソウケイ</t>
    </rPh>
    <phoneticPr fontId="72"/>
  </si>
  <si>
    <t>下横町</t>
  </si>
  <si>
    <t>東部台地区</t>
    <rPh sb="0" eb="3">
      <t>トウブダイ</t>
    </rPh>
    <rPh sb="3" eb="5">
      <t>チク</t>
    </rPh>
    <phoneticPr fontId="72"/>
  </si>
  <si>
    <t>5～9歳</t>
  </si>
  <si>
    <t>下沢</t>
  </si>
  <si>
    <t>粕尾地区</t>
    <rPh sb="0" eb="1">
      <t>カス</t>
    </rPh>
    <rPh sb="1" eb="2">
      <t>オ</t>
    </rPh>
    <rPh sb="2" eb="4">
      <t>チク</t>
    </rPh>
    <phoneticPr fontId="72"/>
  </si>
  <si>
    <t>口粟野</t>
    <rPh sb="0" eb="1">
      <t>クチ</t>
    </rPh>
    <rPh sb="1" eb="3">
      <t>アワノ</t>
    </rPh>
    <phoneticPr fontId="20"/>
  </si>
  <si>
    <t>東町2丁目</t>
  </si>
  <si>
    <t>下田町1丁目</t>
  </si>
  <si>
    <t>人口集中地区人口密度</t>
    <rPh sb="0" eb="2">
      <t>ジンコウ</t>
    </rPh>
    <rPh sb="2" eb="4">
      <t>シュウチュウ</t>
    </rPh>
    <rPh sb="4" eb="6">
      <t>チク</t>
    </rPh>
    <rPh sb="6" eb="8">
      <t>ジンコウ</t>
    </rPh>
    <rPh sb="8" eb="10">
      <t>ミツド</t>
    </rPh>
    <phoneticPr fontId="20"/>
  </si>
  <si>
    <t>下田町2丁目</t>
  </si>
  <si>
    <t>西茂呂３丁目</t>
    <rPh sb="0" eb="3">
      <t>ニシモロ</t>
    </rPh>
    <rPh sb="4" eb="6">
      <t>チョウメ</t>
    </rPh>
    <phoneticPr fontId="20"/>
  </si>
  <si>
    <t>管理的職業従事者</t>
    <rPh sb="0" eb="3">
      <t>カンリテキ</t>
    </rPh>
    <rPh sb="3" eb="5">
      <t>ショクギョウ</t>
    </rPh>
    <rPh sb="5" eb="8">
      <t>ジュウジシャ</t>
    </rPh>
    <phoneticPr fontId="20"/>
  </si>
  <si>
    <t>北押原地区</t>
  </si>
  <si>
    <t>幸町1丁目</t>
  </si>
  <si>
    <t>茂呂</t>
    <rPh sb="0" eb="2">
      <t>モロ</t>
    </rPh>
    <phoneticPr fontId="72"/>
  </si>
  <si>
    <t>ミャンマー</t>
  </si>
  <si>
    <t>貝島町</t>
  </si>
  <si>
    <t>村井町</t>
  </si>
  <si>
    <t>65～69</t>
  </si>
  <si>
    <t>上殿町</t>
  </si>
  <si>
    <t>40～44歳</t>
  </si>
  <si>
    <t>緑町1丁目</t>
  </si>
  <si>
    <t>西茂呂3丁目</t>
    <rPh sb="0" eb="3">
      <t>ニシモロ</t>
    </rPh>
    <rPh sb="3" eb="6">
      <t>３チョウメ</t>
    </rPh>
    <phoneticPr fontId="72"/>
  </si>
  <si>
    <t>東大芦地区　総数</t>
  </si>
  <si>
    <t>　Q 複合ｻｰﾋﾞｽ事業</t>
  </si>
  <si>
    <t>2-17　　地　区　別　5　歳　階　級　別　人　口　　</t>
    <rPh sb="6" eb="7">
      <t>チ</t>
    </rPh>
    <rPh sb="8" eb="9">
      <t>ク</t>
    </rPh>
    <rPh sb="10" eb="11">
      <t>ベツ</t>
    </rPh>
    <rPh sb="14" eb="15">
      <t>サイ</t>
    </rPh>
    <rPh sb="16" eb="17">
      <t>カイ</t>
    </rPh>
    <rPh sb="18" eb="19">
      <t>キュウ</t>
    </rPh>
    <rPh sb="20" eb="21">
      <t>ベツ</t>
    </rPh>
    <rPh sb="22" eb="23">
      <t>ジン</t>
    </rPh>
    <rPh sb="24" eb="25">
      <t>クチ</t>
    </rPh>
    <phoneticPr fontId="20"/>
  </si>
  <si>
    <t>A</t>
  </si>
  <si>
    <t>E</t>
  </si>
  <si>
    <t>西大芦地区</t>
    <rPh sb="0" eb="3">
      <t>ニシオオアシ</t>
    </rPh>
    <rPh sb="3" eb="5">
      <t>チク</t>
    </rPh>
    <phoneticPr fontId="20"/>
  </si>
  <si>
    <t>F</t>
  </si>
  <si>
    <t>G</t>
  </si>
  <si>
    <t>第1次産業</t>
    <rPh sb="0" eb="1">
      <t>ダイ</t>
    </rPh>
    <rPh sb="2" eb="3">
      <t>ジ</t>
    </rPh>
    <rPh sb="3" eb="5">
      <t>サンギョウ</t>
    </rPh>
    <phoneticPr fontId="20"/>
  </si>
  <si>
    <t>H</t>
  </si>
  <si>
    <t>通学者</t>
    <rPh sb="0" eb="3">
      <t>ツウガクシャ</t>
    </rPh>
    <phoneticPr fontId="20"/>
  </si>
  <si>
    <t>Ｓ</t>
  </si>
  <si>
    <t>2-18  外国人住民登録人口（国籍・地域別）</t>
    <rPh sb="6" eb="8">
      <t>ガイコク</t>
    </rPh>
    <rPh sb="8" eb="9">
      <t>ジン</t>
    </rPh>
    <rPh sb="9" eb="11">
      <t>ジュウミン</t>
    </rPh>
    <rPh sb="11" eb="13">
      <t>トウロク</t>
    </rPh>
    <rPh sb="13" eb="15">
      <t>ジンコウ</t>
    </rPh>
    <rPh sb="16" eb="18">
      <t>コクセキ</t>
    </rPh>
    <rPh sb="19" eb="21">
      <t>チイキ</t>
    </rPh>
    <rPh sb="21" eb="22">
      <t>ベツ</t>
    </rPh>
    <phoneticPr fontId="20"/>
  </si>
  <si>
    <t>I</t>
  </si>
  <si>
    <t>鹿沼市（粟野町）で従業・通学</t>
    <rPh sb="0" eb="3">
      <t>カヌマシ</t>
    </rPh>
    <rPh sb="4" eb="6">
      <t>アワノ</t>
    </rPh>
    <rPh sb="6" eb="7">
      <t>マチ</t>
    </rPh>
    <phoneticPr fontId="20"/>
  </si>
  <si>
    <t>千手町</t>
  </si>
  <si>
    <t>第2次産業</t>
  </si>
  <si>
    <t>合　計</t>
    <rPh sb="0" eb="1">
      <t>ゴウ</t>
    </rPh>
    <rPh sb="2" eb="3">
      <t>ケイ</t>
    </rPh>
    <phoneticPr fontId="20"/>
  </si>
  <si>
    <t>第3次産業</t>
  </si>
  <si>
    <t>年齢</t>
  </si>
  <si>
    <t>製造業</t>
    <rPh sb="0" eb="3">
      <t>セイゾウギョウ</t>
    </rPh>
    <phoneticPr fontId="72"/>
  </si>
  <si>
    <t>男</t>
  </si>
  <si>
    <t>中粕尾</t>
    <rPh sb="0" eb="1">
      <t>ナカ</t>
    </rPh>
    <rPh sb="1" eb="2">
      <t>カス</t>
    </rPh>
    <rPh sb="2" eb="3">
      <t>オ</t>
    </rPh>
    <phoneticPr fontId="20"/>
  </si>
  <si>
    <t>女</t>
  </si>
  <si>
    <t>4年</t>
  </si>
  <si>
    <t>60～64歳</t>
  </si>
  <si>
    <t>平均年齢</t>
  </si>
  <si>
    <t>30～34歳</t>
  </si>
  <si>
    <t xml:space="preserve"> 　I  卸売業・小売業</t>
  </si>
  <si>
    <t>産業別</t>
  </si>
  <si>
    <t>15～19歳</t>
  </si>
  <si>
    <t>雇用者</t>
  </si>
  <si>
    <t>出生</t>
    <rPh sb="0" eb="2">
      <t>シュッショウ</t>
    </rPh>
    <phoneticPr fontId="20"/>
  </si>
  <si>
    <t>役員</t>
  </si>
  <si>
    <t>(注）　（　）内は年齢区分別人口構成比（％）</t>
    <rPh sb="1" eb="2">
      <t>チュウ</t>
    </rPh>
    <phoneticPr fontId="20"/>
  </si>
  <si>
    <t>世帯密度
（世帯／ｋ㎡）</t>
    <rPh sb="0" eb="2">
      <t>セタイ</t>
    </rPh>
    <rPh sb="2" eb="4">
      <t>ミツド</t>
    </rPh>
    <rPh sb="5" eb="9">
      <t>（セタイ／</t>
    </rPh>
    <phoneticPr fontId="72"/>
  </si>
  <si>
    <t>家族
従業者</t>
  </si>
  <si>
    <t>家庭
内職者</t>
  </si>
  <si>
    <t>519(212)</t>
  </si>
  <si>
    <t>資料：令和2年国勢調査</t>
    <rPh sb="0" eb="2">
      <t>シリョウ</t>
    </rPh>
    <rPh sb="3" eb="5">
      <t>レイワ</t>
    </rPh>
    <rPh sb="6" eb="7">
      <t>ネン</t>
    </rPh>
    <rPh sb="7" eb="9">
      <t>コクセイ</t>
    </rPh>
    <rPh sb="9" eb="11">
      <t>チョウサ</t>
    </rPh>
    <phoneticPr fontId="72"/>
  </si>
  <si>
    <t>従属人口指数</t>
    <rPh sb="0" eb="2">
      <t>ジュウゾク</t>
    </rPh>
    <rPh sb="2" eb="4">
      <t>ジンコウ</t>
    </rPh>
    <rPh sb="4" eb="6">
      <t>シスウ</t>
    </rPh>
    <phoneticPr fontId="20"/>
  </si>
  <si>
    <t>-</t>
  </si>
  <si>
    <t>計　（人）</t>
    <rPh sb="0" eb="1">
      <t>ケイ</t>
    </rPh>
    <rPh sb="3" eb="4">
      <t>ニン</t>
    </rPh>
    <phoneticPr fontId="20"/>
  </si>
  <si>
    <t>他県</t>
  </si>
  <si>
    <t xml:space="preserve">Ｃ </t>
  </si>
  <si>
    <t>女（人）</t>
    <rPh sb="0" eb="1">
      <t>オンナ</t>
    </rPh>
    <rPh sb="2" eb="3">
      <t>ニン</t>
    </rPh>
    <phoneticPr fontId="72"/>
  </si>
  <si>
    <t>就業者</t>
  </si>
  <si>
    <t>（注5）　当データにおける従業地・通学地「不詳」には、労働力「不詳」総数及び従業地・通学地「不詳」における年齢「不詳」の数値を含まない</t>
    <rPh sb="1" eb="2">
      <t>チュウ</t>
    </rPh>
    <rPh sb="5" eb="6">
      <t>トウ</t>
    </rPh>
    <rPh sb="13" eb="15">
      <t>ジュウギョウ</t>
    </rPh>
    <rPh sb="15" eb="16">
      <t>チ</t>
    </rPh>
    <rPh sb="17" eb="19">
      <t>ツウガク</t>
    </rPh>
    <rPh sb="19" eb="20">
      <t>チ</t>
    </rPh>
    <rPh sb="21" eb="23">
      <t>フショウ</t>
    </rPh>
    <rPh sb="27" eb="30">
      <t>ロウドウリョク</t>
    </rPh>
    <rPh sb="31" eb="33">
      <t>フショウ</t>
    </rPh>
    <rPh sb="34" eb="36">
      <t>ソウスウ</t>
    </rPh>
    <rPh sb="36" eb="37">
      <t>オヨ</t>
    </rPh>
    <rPh sb="38" eb="40">
      <t>ジュウギョウ</t>
    </rPh>
    <rPh sb="40" eb="41">
      <t>チ</t>
    </rPh>
    <rPh sb="42" eb="44">
      <t>ツウガク</t>
    </rPh>
    <rPh sb="44" eb="45">
      <t>チ</t>
    </rPh>
    <rPh sb="46" eb="48">
      <t>フショウ</t>
    </rPh>
    <rPh sb="53" eb="55">
      <t>ネンレイ</t>
    </rPh>
    <rPh sb="56" eb="58">
      <t>フショウ</t>
    </rPh>
    <rPh sb="60" eb="62">
      <t>スウチ</t>
    </rPh>
    <rPh sb="63" eb="64">
      <t>フク</t>
    </rPh>
    <phoneticPr fontId="20"/>
  </si>
  <si>
    <t>鹿沼地区</t>
  </si>
  <si>
    <t>令和2年</t>
    <rPh sb="0" eb="2">
      <t>レイワ</t>
    </rPh>
    <rPh sb="3" eb="4">
      <t>ネン</t>
    </rPh>
    <phoneticPr fontId="20"/>
  </si>
  <si>
    <t>15年</t>
    <rPh sb="2" eb="3">
      <t>ネン</t>
    </rPh>
    <phoneticPr fontId="20"/>
  </si>
  <si>
    <t>（単位：戸・人）</t>
    <rPh sb="4" eb="5">
      <t>ト</t>
    </rPh>
    <rPh sb="6" eb="7">
      <t>ヒト</t>
    </rPh>
    <phoneticPr fontId="72"/>
  </si>
  <si>
    <t>面     積
(ｋ㎡）</t>
    <rPh sb="0" eb="7">
      <t>メンセキ</t>
    </rPh>
    <phoneticPr fontId="72"/>
  </si>
  <si>
    <t>平成17年</t>
    <rPh sb="0" eb="2">
      <t>ヘイセイ</t>
    </rPh>
    <rPh sb="4" eb="5">
      <t>ネン</t>
    </rPh>
    <phoneticPr fontId="20"/>
  </si>
  <si>
    <t>運搬・清掃・包装等従事者</t>
    <rPh sb="0" eb="2">
      <t>ウンパン</t>
    </rPh>
    <rPh sb="3" eb="5">
      <t>セイソウ</t>
    </rPh>
    <rPh sb="6" eb="8">
      <t>ホウソウ</t>
    </rPh>
    <rPh sb="8" eb="9">
      <t>トウ</t>
    </rPh>
    <rPh sb="9" eb="12">
      <t>ジュウジシャ</t>
    </rPh>
    <phoneticPr fontId="20"/>
  </si>
  <si>
    <t>人口密度
（人／ｋ㎡）</t>
    <rPh sb="0" eb="2">
      <t>ジンコウ</t>
    </rPh>
    <rPh sb="2" eb="4">
      <t>ミツド</t>
    </rPh>
    <rPh sb="5" eb="8">
      <t>（ヒト／</t>
    </rPh>
    <phoneticPr fontId="72"/>
  </si>
  <si>
    <t>分類不能の産業</t>
    <rPh sb="0" eb="2">
      <t>ブンルイ</t>
    </rPh>
    <rPh sb="2" eb="4">
      <t>フノウ</t>
    </rPh>
    <rPh sb="5" eb="7">
      <t>サンギョウ</t>
    </rPh>
    <phoneticPr fontId="72"/>
  </si>
  <si>
    <t>御成橋町2丁目</t>
    <rPh sb="3" eb="4">
      <t>マチ</t>
    </rPh>
    <phoneticPr fontId="72"/>
  </si>
  <si>
    <t>韓国</t>
  </si>
  <si>
    <t>西茂呂4丁目</t>
    <rPh sb="0" eb="3">
      <t>ニシモロ</t>
    </rPh>
    <rPh sb="3" eb="6">
      <t>４チョウメ</t>
    </rPh>
    <phoneticPr fontId="72"/>
  </si>
  <si>
    <t>栄町1丁目</t>
    <rPh sb="0" eb="2">
      <t>サカエチョウ</t>
    </rPh>
    <rPh sb="2" eb="5">
      <t>１チョウメ</t>
    </rPh>
    <phoneticPr fontId="72"/>
  </si>
  <si>
    <t>栄町２丁目</t>
    <rPh sb="0" eb="2">
      <t>サカエチョウ</t>
    </rPh>
    <rPh sb="3" eb="5">
      <t>１チョウメ</t>
    </rPh>
    <phoneticPr fontId="72"/>
  </si>
  <si>
    <t>△ 1,794</t>
  </si>
  <si>
    <t>栄町3丁目</t>
    <rPh sb="0" eb="2">
      <t>サカエチョウ</t>
    </rPh>
    <rPh sb="2" eb="5">
      <t>３チョウメ</t>
    </rPh>
    <phoneticPr fontId="72"/>
  </si>
  <si>
    <t>資料：国勢調査</t>
    <rPh sb="0" eb="2">
      <t>シリョウ</t>
    </rPh>
    <rPh sb="3" eb="5">
      <t>コクセイ</t>
    </rPh>
    <rPh sb="5" eb="7">
      <t>チョウサ</t>
    </rPh>
    <phoneticPr fontId="20"/>
  </si>
  <si>
    <t>下永野</t>
    <rPh sb="0" eb="1">
      <t>シモ</t>
    </rPh>
    <rPh sb="1" eb="3">
      <t>ナガノ</t>
    </rPh>
    <phoneticPr fontId="72"/>
  </si>
  <si>
    <t>16年</t>
    <rPh sb="2" eb="3">
      <t>ネン</t>
    </rPh>
    <phoneticPr fontId="20"/>
  </si>
  <si>
    <t>就業者</t>
    <rPh sb="0" eb="2">
      <t>シュウギョウ</t>
    </rPh>
    <rPh sb="2" eb="3">
      <t>シャ</t>
    </rPh>
    <phoneticPr fontId="20"/>
  </si>
  <si>
    <t>（単位：世帯・人・‰・件）</t>
    <rPh sb="1" eb="3">
      <t>タンイ</t>
    </rPh>
    <rPh sb="4" eb="6">
      <t>セタイ</t>
    </rPh>
    <rPh sb="7" eb="8">
      <t>ニン</t>
    </rPh>
    <rPh sb="11" eb="12">
      <t>ケン</t>
    </rPh>
    <phoneticPr fontId="20"/>
  </si>
  <si>
    <t>社会動態</t>
    <rPh sb="0" eb="2">
      <t>シャカイ</t>
    </rPh>
    <rPh sb="2" eb="4">
      <t>ドウタイ</t>
    </rPh>
    <phoneticPr fontId="20"/>
  </si>
  <si>
    <t>死亡</t>
    <rPh sb="0" eb="2">
      <t>シボウ</t>
    </rPh>
    <phoneticPr fontId="20"/>
  </si>
  <si>
    <t>転入</t>
    <rPh sb="0" eb="2">
      <t>テンニュウ</t>
    </rPh>
    <phoneticPr fontId="20"/>
  </si>
  <si>
    <t>Ａ</t>
  </si>
  <si>
    <t>転出</t>
    <rPh sb="0" eb="2">
      <t>テンシュツ</t>
    </rPh>
    <phoneticPr fontId="20"/>
  </si>
  <si>
    <t>区    分</t>
    <rPh sb="0" eb="1">
      <t>ク</t>
    </rPh>
    <rPh sb="5" eb="6">
      <t>ブン</t>
    </rPh>
    <phoneticPr fontId="20"/>
  </si>
  <si>
    <t>25～29</t>
  </si>
  <si>
    <t>菊   沢</t>
    <rPh sb="0" eb="5">
      <t>キクサワ</t>
    </rPh>
    <phoneticPr fontId="20"/>
  </si>
  <si>
    <t>17年</t>
    <rPh sb="2" eb="3">
      <t>ネン</t>
    </rPh>
    <phoneticPr fontId="20"/>
  </si>
  <si>
    <t>板   荷</t>
    <rPh sb="0" eb="5">
      <t>イタガ</t>
    </rPh>
    <phoneticPr fontId="20"/>
  </si>
  <si>
    <t>加   蘇</t>
    <rPh sb="0" eb="1">
      <t>カ</t>
    </rPh>
    <rPh sb="4" eb="5">
      <t>ソ</t>
    </rPh>
    <phoneticPr fontId="20"/>
  </si>
  <si>
    <t>北犬飼</t>
    <rPh sb="0" eb="1">
      <t>キタ</t>
    </rPh>
    <rPh sb="1" eb="3">
      <t>イヌカイ</t>
    </rPh>
    <phoneticPr fontId="20"/>
  </si>
  <si>
    <t>県</t>
    <rPh sb="0" eb="1">
      <t>ケン</t>
    </rPh>
    <phoneticPr fontId="72"/>
  </si>
  <si>
    <t>ネパール</t>
  </si>
  <si>
    <t>南   摩</t>
    <rPh sb="0" eb="5">
      <t>ナンマ</t>
    </rPh>
    <phoneticPr fontId="20"/>
  </si>
  <si>
    <t>板荷地区　　総数</t>
    <rPh sb="0" eb="2">
      <t>イタガ</t>
    </rPh>
    <phoneticPr fontId="20"/>
  </si>
  <si>
    <t>(注)　平成22年、平成27年、令和2年は年齢不詳を含む</t>
    <rPh sb="1" eb="2">
      <t>チュウ</t>
    </rPh>
    <rPh sb="4" eb="6">
      <t>ヘイセイ</t>
    </rPh>
    <rPh sb="8" eb="9">
      <t>ネン</t>
    </rPh>
    <rPh sb="10" eb="12">
      <t>ヘイセイ</t>
    </rPh>
    <rPh sb="14" eb="15">
      <t>ネン</t>
    </rPh>
    <rPh sb="16" eb="18">
      <t>レイワ</t>
    </rPh>
    <rPh sb="19" eb="20">
      <t>ネン</t>
    </rPh>
    <rPh sb="21" eb="23">
      <t>ネンレイ</t>
    </rPh>
    <rPh sb="23" eb="25">
      <t>フショウ</t>
    </rPh>
    <rPh sb="26" eb="27">
      <t>フク</t>
    </rPh>
    <phoneticPr fontId="20"/>
  </si>
  <si>
    <t>南押原</t>
    <rPh sb="0" eb="1">
      <t>ミナミ</t>
    </rPh>
    <rPh sb="1" eb="3">
      <t>オシハラ</t>
    </rPh>
    <phoneticPr fontId="20"/>
  </si>
  <si>
    <t>町別</t>
    <rPh sb="0" eb="1">
      <t>マチ</t>
    </rPh>
    <rPh sb="1" eb="2">
      <t>ベツ</t>
    </rPh>
    <phoneticPr fontId="20"/>
  </si>
  <si>
    <t>（単位：人）</t>
    <rPh sb="1" eb="3">
      <t>タンイ</t>
    </rPh>
    <rPh sb="4" eb="5">
      <t>ニン</t>
    </rPh>
    <phoneticPr fontId="20"/>
  </si>
  <si>
    <t>増減</t>
    <rPh sb="0" eb="2">
      <t>ゾウゲン</t>
    </rPh>
    <phoneticPr fontId="20"/>
  </si>
  <si>
    <t>粟野地区　総数</t>
    <rPh sb="0" eb="2">
      <t>アワノ</t>
    </rPh>
    <phoneticPr fontId="20"/>
  </si>
  <si>
    <t>御成橋町1丁目</t>
    <rPh sb="3" eb="4">
      <t>マチ</t>
    </rPh>
    <phoneticPr fontId="20"/>
  </si>
  <si>
    <t>―大正9年～令和2年国勢調査―</t>
    <rPh sb="6" eb="8">
      <t>レイワ</t>
    </rPh>
    <phoneticPr fontId="20"/>
  </si>
  <si>
    <t>御成橋町2丁目</t>
    <rPh sb="3" eb="4">
      <t>マチ</t>
    </rPh>
    <phoneticPr fontId="20"/>
  </si>
  <si>
    <t>Ｑ</t>
  </si>
  <si>
    <t>△0.8</t>
  </si>
  <si>
    <t>清洲地区　総数</t>
    <rPh sb="0" eb="2">
      <t>キヨス</t>
    </rPh>
    <phoneticPr fontId="20"/>
  </si>
  <si>
    <t>加蘇地区</t>
    <rPh sb="0" eb="1">
      <t>カ</t>
    </rPh>
    <rPh sb="1" eb="2">
      <t>ソ</t>
    </rPh>
    <rPh sb="2" eb="4">
      <t>チク</t>
    </rPh>
    <phoneticPr fontId="20"/>
  </si>
  <si>
    <t>大和田町</t>
    <rPh sb="0" eb="3">
      <t>オオワダ</t>
    </rPh>
    <rPh sb="3" eb="4">
      <t>マチ</t>
    </rPh>
    <phoneticPr fontId="20"/>
  </si>
  <si>
    <t>南押原地区</t>
    <rPh sb="0" eb="1">
      <t>ミナミ</t>
    </rPh>
    <rPh sb="1" eb="3">
      <t>オシハラ</t>
    </rPh>
    <rPh sb="3" eb="5">
      <t>チク</t>
    </rPh>
    <phoneticPr fontId="20"/>
  </si>
  <si>
    <t>人口増加数</t>
    <rPh sb="0" eb="2">
      <t>ジンコウ</t>
    </rPh>
    <rPh sb="2" eb="4">
      <t>ゾウカ</t>
    </rPh>
    <rPh sb="4" eb="5">
      <t>スウ</t>
    </rPh>
    <phoneticPr fontId="20"/>
  </si>
  <si>
    <t>0～4歳</t>
  </si>
  <si>
    <t>20～24</t>
  </si>
  <si>
    <t>菊沢地区</t>
    <rPh sb="0" eb="1">
      <t>キク</t>
    </rPh>
    <rPh sb="1" eb="2">
      <t>サワ</t>
    </rPh>
    <rPh sb="2" eb="4">
      <t>チク</t>
    </rPh>
    <phoneticPr fontId="20"/>
  </si>
  <si>
    <t>東大芦地区</t>
    <rPh sb="0" eb="3">
      <t>ヒガシオオアシ</t>
    </rPh>
    <rPh sb="3" eb="5">
      <t>チク</t>
    </rPh>
    <phoneticPr fontId="20"/>
  </si>
  <si>
    <t>西茂呂1丁目</t>
    <rPh sb="0" eb="3">
      <t>ニシモロ</t>
    </rPh>
    <rPh sb="3" eb="6">
      <t>１チョウメ</t>
    </rPh>
    <phoneticPr fontId="20"/>
  </si>
  <si>
    <t xml:space="preserve">Ｆ </t>
  </si>
  <si>
    <t>　　　　　 従業・通学市区町村「不詳・外国」　…従業地・通学地が鹿沼市以外であることは判明しているが市区町村名不明の者、又は従業地が外国の者</t>
    <rPh sb="6" eb="8">
      <t>ジュウギョウ</t>
    </rPh>
    <rPh sb="9" eb="11">
      <t>ツウガク</t>
    </rPh>
    <rPh sb="11" eb="13">
      <t>シク</t>
    </rPh>
    <rPh sb="13" eb="15">
      <t>チョウソン</t>
    </rPh>
    <rPh sb="16" eb="18">
      <t>フショウ</t>
    </rPh>
    <rPh sb="19" eb="21">
      <t>ガイコク</t>
    </rPh>
    <rPh sb="24" eb="26">
      <t>ジュウギョウ</t>
    </rPh>
    <rPh sb="26" eb="27">
      <t>チ</t>
    </rPh>
    <rPh sb="28" eb="30">
      <t>ツウガク</t>
    </rPh>
    <rPh sb="30" eb="31">
      <t>チ</t>
    </rPh>
    <rPh sb="32" eb="35">
      <t>カヌマシ</t>
    </rPh>
    <rPh sb="35" eb="37">
      <t>イガイ</t>
    </rPh>
    <rPh sb="43" eb="45">
      <t>ハンメイ</t>
    </rPh>
    <rPh sb="50" eb="52">
      <t>シク</t>
    </rPh>
    <rPh sb="52" eb="54">
      <t>チョウソン</t>
    </rPh>
    <rPh sb="54" eb="55">
      <t>メイ</t>
    </rPh>
    <rPh sb="55" eb="57">
      <t>フメイ</t>
    </rPh>
    <rPh sb="58" eb="59">
      <t>モノ</t>
    </rPh>
    <rPh sb="60" eb="61">
      <t>マタ</t>
    </rPh>
    <rPh sb="62" eb="64">
      <t>ジュウギョウ</t>
    </rPh>
    <rPh sb="64" eb="65">
      <t>チ</t>
    </rPh>
    <rPh sb="66" eb="68">
      <t>ガイコク</t>
    </rPh>
    <rPh sb="69" eb="70">
      <t>モノ</t>
    </rPh>
    <phoneticPr fontId="20"/>
  </si>
  <si>
    <t>栄町2丁目</t>
    <rPh sb="0" eb="2">
      <t>サカエチョウ</t>
    </rPh>
    <rPh sb="3" eb="5">
      <t>１チョウメ</t>
    </rPh>
    <phoneticPr fontId="72"/>
  </si>
  <si>
    <t>　S　公務</t>
  </si>
  <si>
    <t>75～79</t>
  </si>
  <si>
    <t>西茂呂２丁目</t>
    <rPh sb="0" eb="3">
      <t>ニシモロ</t>
    </rPh>
    <rPh sb="4" eb="6">
      <t>１チョウメ</t>
    </rPh>
    <phoneticPr fontId="20"/>
  </si>
  <si>
    <t>西茂呂4丁目</t>
    <rPh sb="0" eb="3">
      <t>ニシモロ</t>
    </rPh>
    <rPh sb="3" eb="6">
      <t>４チョウメ</t>
    </rPh>
    <phoneticPr fontId="20"/>
  </si>
  <si>
    <t>栄町２丁目</t>
    <rPh sb="0" eb="2">
      <t>サカエチョウ</t>
    </rPh>
    <rPh sb="3" eb="5">
      <t>１チョウメ</t>
    </rPh>
    <phoneticPr fontId="20"/>
  </si>
  <si>
    <t>カンボジア</t>
  </si>
  <si>
    <t>5～9</t>
  </si>
  <si>
    <t>栄町3丁目</t>
    <rPh sb="0" eb="2">
      <t>サカエチョウ</t>
    </rPh>
    <rPh sb="2" eb="5">
      <t>３チョウメ</t>
    </rPh>
    <phoneticPr fontId="20"/>
  </si>
  <si>
    <t>大
正
14
年</t>
  </si>
  <si>
    <t>Ｏ</t>
  </si>
  <si>
    <t>北押原地区</t>
    <rPh sb="0" eb="1">
      <t>キタ</t>
    </rPh>
    <rPh sb="1" eb="3">
      <t>オシハラ</t>
    </rPh>
    <rPh sb="3" eb="5">
      <t>チク</t>
    </rPh>
    <phoneticPr fontId="20"/>
  </si>
  <si>
    <t>家族従業者</t>
    <rPh sb="0" eb="2">
      <t>カゾク</t>
    </rPh>
    <rPh sb="2" eb="5">
      <t>ジュウギョウシャ</t>
    </rPh>
    <phoneticPr fontId="20"/>
  </si>
  <si>
    <t>北犬飼地区</t>
    <rPh sb="0" eb="3">
      <t>キタイヌカイ</t>
    </rPh>
    <rPh sb="3" eb="5">
      <t>チク</t>
    </rPh>
    <phoneticPr fontId="20"/>
  </si>
  <si>
    <t>板荷地区</t>
    <rPh sb="0" eb="2">
      <t>イタガ</t>
    </rPh>
    <rPh sb="2" eb="4">
      <t>チク</t>
    </rPh>
    <phoneticPr fontId="20"/>
  </si>
  <si>
    <t xml:space="preserve"> 27</t>
  </si>
  <si>
    <t>南摩地区</t>
    <rPh sb="0" eb="2">
      <t>ナンマ</t>
    </rPh>
    <rPh sb="2" eb="4">
      <t>チク</t>
    </rPh>
    <phoneticPr fontId="20"/>
  </si>
  <si>
    <t>粟   野</t>
    <rPh sb="0" eb="1">
      <t>アワ</t>
    </rPh>
    <rPh sb="4" eb="5">
      <t>ノ</t>
    </rPh>
    <phoneticPr fontId="20"/>
  </si>
  <si>
    <t>年齢不詳</t>
    <rPh sb="0" eb="2">
      <t>ネンレイ</t>
    </rPh>
    <rPh sb="2" eb="4">
      <t>フショウ</t>
    </rPh>
    <phoneticPr fontId="20"/>
  </si>
  <si>
    <t>鹿沼</t>
  </si>
  <si>
    <t>粟野</t>
    <rPh sb="0" eb="2">
      <t>アワノ</t>
    </rPh>
    <phoneticPr fontId="20"/>
  </si>
  <si>
    <t>板荷</t>
    <rPh sb="0" eb="1">
      <t>イタ</t>
    </rPh>
    <rPh sb="1" eb="2">
      <t>ニ</t>
    </rPh>
    <phoneticPr fontId="20"/>
  </si>
  <si>
    <t>男    女    別    人    口　― 推計人口 ―（つづき）</t>
    <rPh sb="0" eb="1">
      <t>オトコ</t>
    </rPh>
    <rPh sb="5" eb="6">
      <t>オンナ</t>
    </rPh>
    <rPh sb="10" eb="11">
      <t>ベツ</t>
    </rPh>
    <rPh sb="15" eb="16">
      <t>ヒト</t>
    </rPh>
    <rPh sb="20" eb="21">
      <t>クチ</t>
    </rPh>
    <rPh sb="24" eb="25">
      <t>スイ</t>
    </rPh>
    <rPh sb="25" eb="26">
      <t>ケイ</t>
    </rPh>
    <rPh sb="26" eb="27">
      <t>ヒト</t>
    </rPh>
    <rPh sb="27" eb="28">
      <t>クチ</t>
    </rPh>
    <phoneticPr fontId="72"/>
  </si>
  <si>
    <t>粟野地区</t>
    <rPh sb="0" eb="2">
      <t>アワノ</t>
    </rPh>
    <rPh sb="2" eb="4">
      <t>チク</t>
    </rPh>
    <phoneticPr fontId="20"/>
  </si>
  <si>
    <t>粟野地区</t>
    <rPh sb="0" eb="2">
      <t>アワノ</t>
    </rPh>
    <rPh sb="2" eb="4">
      <t>チク</t>
    </rPh>
    <phoneticPr fontId="72"/>
  </si>
  <si>
    <t>上粕尾</t>
    <rPh sb="0" eb="1">
      <t>ウエ</t>
    </rPh>
    <rPh sb="1" eb="2">
      <t>カス</t>
    </rPh>
    <rPh sb="2" eb="3">
      <t>オ</t>
    </rPh>
    <phoneticPr fontId="20"/>
  </si>
  <si>
    <t>平　　　　成　　　　17　　　　年</t>
    <rPh sb="0" eb="1">
      <t>ヒラ</t>
    </rPh>
    <rPh sb="5" eb="6">
      <t>シゲル</t>
    </rPh>
    <rPh sb="16" eb="17">
      <t>ネン</t>
    </rPh>
    <phoneticPr fontId="72"/>
  </si>
  <si>
    <t>口粟野</t>
    <rPh sb="0" eb="1">
      <t>クチ</t>
    </rPh>
    <rPh sb="1" eb="3">
      <t>アワノ</t>
    </rPh>
    <phoneticPr fontId="72"/>
  </si>
  <si>
    <t>入粟野</t>
    <rPh sb="0" eb="1">
      <t>イ</t>
    </rPh>
    <rPh sb="1" eb="3">
      <t>アワノ</t>
    </rPh>
    <phoneticPr fontId="72"/>
  </si>
  <si>
    <t>　　世　　帯　　数　　の　　推　　移</t>
    <rPh sb="14" eb="18">
      <t>スイイ</t>
    </rPh>
    <phoneticPr fontId="20"/>
  </si>
  <si>
    <t>上粕尾</t>
    <rPh sb="0" eb="1">
      <t>カミ</t>
    </rPh>
    <rPh sb="1" eb="2">
      <t>カス</t>
    </rPh>
    <rPh sb="2" eb="3">
      <t>オ</t>
    </rPh>
    <phoneticPr fontId="72"/>
  </si>
  <si>
    <t>上永野</t>
    <rPh sb="0" eb="1">
      <t>カミ</t>
    </rPh>
    <rPh sb="1" eb="3">
      <t>ナガノ</t>
    </rPh>
    <phoneticPr fontId="72"/>
  </si>
  <si>
    <r>
      <t xml:space="preserve">日光市
</t>
    </r>
    <r>
      <rPr>
        <sz val="8"/>
        <color theme="1"/>
        <rFont val="ＭＳ Ｐ明朝"/>
      </rPr>
      <t>（今市市）</t>
    </r>
    <rPh sb="0" eb="3">
      <t>ニッコウシ</t>
    </rPh>
    <phoneticPr fontId="74"/>
  </si>
  <si>
    <t>北半田</t>
    <rPh sb="0" eb="1">
      <t>キタ</t>
    </rPh>
    <rPh sb="1" eb="3">
      <t>ハンダ</t>
    </rPh>
    <phoneticPr fontId="72"/>
  </si>
  <si>
    <t>下粕尾</t>
    <rPh sb="0" eb="1">
      <t>シモ</t>
    </rPh>
    <rPh sb="1" eb="2">
      <t>カス</t>
    </rPh>
    <rPh sb="2" eb="3">
      <t>オ</t>
    </rPh>
    <phoneticPr fontId="72"/>
  </si>
  <si>
    <t>中粟野</t>
    <rPh sb="0" eb="1">
      <t>ナカ</t>
    </rPh>
    <rPh sb="1" eb="3">
      <t>アワノ</t>
    </rPh>
    <phoneticPr fontId="20"/>
  </si>
  <si>
    <t>不動産業，物品賃貸業</t>
    <rPh sb="0" eb="3">
      <t>フドウサン</t>
    </rPh>
    <rPh sb="3" eb="4">
      <t>ギョウ</t>
    </rPh>
    <rPh sb="5" eb="7">
      <t>ブッピン</t>
    </rPh>
    <rPh sb="7" eb="10">
      <t>チンタイギョウ</t>
    </rPh>
    <phoneticPr fontId="72"/>
  </si>
  <si>
    <t>入粟野</t>
    <rPh sb="0" eb="1">
      <t>イ</t>
    </rPh>
    <rPh sb="1" eb="3">
      <t>アワノ</t>
    </rPh>
    <phoneticPr fontId="20"/>
  </si>
  <si>
    <t>Ｒ</t>
  </si>
  <si>
    <t>柏木</t>
    <rPh sb="0" eb="2">
      <t>カシワギ</t>
    </rPh>
    <phoneticPr fontId="20"/>
  </si>
  <si>
    <t>Ｊ</t>
  </si>
  <si>
    <t>下粕尾</t>
    <rPh sb="0" eb="1">
      <t>シタ</t>
    </rPh>
    <rPh sb="1" eb="2">
      <t>カス</t>
    </rPh>
    <rPh sb="2" eb="3">
      <t>オ</t>
    </rPh>
    <phoneticPr fontId="20"/>
  </si>
  <si>
    <t>45～49歳</t>
  </si>
  <si>
    <t>下永野</t>
    <rPh sb="0" eb="1">
      <t>シタ</t>
    </rPh>
    <rPh sb="1" eb="3">
      <t>ナガノ</t>
    </rPh>
    <phoneticPr fontId="20"/>
  </si>
  <si>
    <t>東部台地区　総数</t>
    <rPh sb="0" eb="3">
      <t>トウブダイ</t>
    </rPh>
    <rPh sb="3" eb="5">
      <t>チク</t>
    </rPh>
    <rPh sb="6" eb="8">
      <t>ソウスウ</t>
    </rPh>
    <phoneticPr fontId="20"/>
  </si>
  <si>
    <t>上永野</t>
    <rPh sb="0" eb="1">
      <t>ウエ</t>
    </rPh>
    <rPh sb="1" eb="3">
      <t>ナガノ</t>
    </rPh>
    <phoneticPr fontId="20"/>
  </si>
  <si>
    <t>深程</t>
    <rPh sb="0" eb="1">
      <t>フカ</t>
    </rPh>
    <rPh sb="1" eb="2">
      <t>テイ</t>
    </rPh>
    <phoneticPr fontId="20"/>
  </si>
  <si>
    <t>北半田</t>
    <rPh sb="0" eb="1">
      <t>キタ</t>
    </rPh>
    <rPh sb="1" eb="3">
      <t>ハンダ</t>
    </rPh>
    <phoneticPr fontId="20"/>
  </si>
  <si>
    <t>昭和5年</t>
    <rPh sb="0" eb="4">
      <t>ショウワ５ネン</t>
    </rPh>
    <phoneticPr fontId="20"/>
  </si>
  <si>
    <t>Ｇ</t>
  </si>
  <si>
    <t>15年</t>
    <rPh sb="0" eb="3">
      <t>１５ネン</t>
    </rPh>
    <phoneticPr fontId="20"/>
  </si>
  <si>
    <t>22年</t>
    <rPh sb="0" eb="3">
      <t>２２ネン</t>
    </rPh>
    <phoneticPr fontId="20"/>
  </si>
  <si>
    <t xml:space="preserve">第2次産業    </t>
  </si>
  <si>
    <t>2-14　　　年　　齢　　（　各　　歳　）　</t>
  </si>
  <si>
    <t>10年</t>
    <rPh sb="0" eb="3">
      <t>２ネン</t>
    </rPh>
    <phoneticPr fontId="20"/>
  </si>
  <si>
    <t>区   分</t>
    <rPh sb="0" eb="1">
      <t>ク</t>
    </rPh>
    <rPh sb="4" eb="5">
      <t>ブン</t>
    </rPh>
    <phoneticPr fontId="74"/>
  </si>
  <si>
    <t>令和 4年</t>
    <rPh sb="0" eb="2">
      <t>レイワ</t>
    </rPh>
    <rPh sb="4" eb="5">
      <t>ネン</t>
    </rPh>
    <phoneticPr fontId="20"/>
  </si>
  <si>
    <t>11年</t>
    <rPh sb="0" eb="3">
      <t>２ネン</t>
    </rPh>
    <phoneticPr fontId="20"/>
  </si>
  <si>
    <t>55～59</t>
  </si>
  <si>
    <t>14年</t>
    <rPh sb="2" eb="3">
      <t>ネン</t>
    </rPh>
    <phoneticPr fontId="20"/>
  </si>
  <si>
    <t>ペルー</t>
  </si>
  <si>
    <t>東部台地区</t>
    <rPh sb="0" eb="3">
      <t>トウブダイ</t>
    </rPh>
    <rPh sb="3" eb="5">
      <t>チク</t>
    </rPh>
    <phoneticPr fontId="20"/>
  </si>
  <si>
    <t>10～14歳</t>
  </si>
  <si>
    <t>粕尾地区</t>
    <rPh sb="0" eb="1">
      <t>カス</t>
    </rPh>
    <rPh sb="1" eb="2">
      <t>オ</t>
    </rPh>
    <rPh sb="2" eb="4">
      <t>チク</t>
    </rPh>
    <phoneticPr fontId="20"/>
  </si>
  <si>
    <t>永野地区</t>
    <rPh sb="0" eb="2">
      <t>ナガノ</t>
    </rPh>
    <rPh sb="2" eb="4">
      <t>チク</t>
    </rPh>
    <phoneticPr fontId="20"/>
  </si>
  <si>
    <t>2-6　　　人口集中地区（DIDs）の面積と人口の推移―国勢調査―</t>
    <rPh sb="6" eb="8">
      <t>ジンコウ</t>
    </rPh>
    <rPh sb="8" eb="10">
      <t>シュウチュウ</t>
    </rPh>
    <rPh sb="10" eb="12">
      <t>チク</t>
    </rPh>
    <rPh sb="19" eb="21">
      <t>メンセキ</t>
    </rPh>
    <rPh sb="22" eb="24">
      <t>ジンコウ</t>
    </rPh>
    <rPh sb="25" eb="27">
      <t>スイイ</t>
    </rPh>
    <rPh sb="28" eb="30">
      <t>コクセイ</t>
    </rPh>
    <rPh sb="30" eb="32">
      <t>チョウサ</t>
    </rPh>
    <phoneticPr fontId="20"/>
  </si>
  <si>
    <t>世帯密度
（世帯／ｋ㎡）</t>
    <rPh sb="0" eb="2">
      <t>セタイ</t>
    </rPh>
    <rPh sb="2" eb="4">
      <t>ミツド</t>
    </rPh>
    <rPh sb="6" eb="8">
      <t>セタイ</t>
    </rPh>
    <phoneticPr fontId="20"/>
  </si>
  <si>
    <t>人口密度
（人／ｋ㎡）</t>
    <rPh sb="0" eb="2">
      <t>ジンコウ</t>
    </rPh>
    <rPh sb="2" eb="4">
      <t>ミツド</t>
    </rPh>
    <rPh sb="6" eb="7">
      <t>ヒト</t>
    </rPh>
    <phoneticPr fontId="20"/>
  </si>
  <si>
    <t>　　　　　　　　女</t>
  </si>
  <si>
    <t>他市区町村で従業・通学（流出人口）</t>
    <rPh sb="12" eb="14">
      <t>リュウシュツ</t>
    </rPh>
    <rPh sb="14" eb="16">
      <t>ジンコウ</t>
    </rPh>
    <phoneticPr fontId="74"/>
  </si>
  <si>
    <t>人口増加率
（％）</t>
    <rPh sb="0" eb="2">
      <t>ジンコウ</t>
    </rPh>
    <rPh sb="2" eb="4">
      <t>ゾウカ</t>
    </rPh>
    <rPh sb="4" eb="5">
      <t>リツ</t>
    </rPh>
    <phoneticPr fontId="20"/>
  </si>
  <si>
    <t>サービス職業従事者</t>
    <rPh sb="4" eb="6">
      <t>ショクギョウ</t>
    </rPh>
    <rPh sb="6" eb="9">
      <t>ジュウジシャ</t>
    </rPh>
    <phoneticPr fontId="20"/>
  </si>
  <si>
    <t>35～39</t>
  </si>
  <si>
    <t>1世帯当りの
人口（人）</t>
    <rPh sb="1" eb="3">
      <t>セタイ</t>
    </rPh>
    <rPh sb="3" eb="4">
      <t>アタ</t>
    </rPh>
    <rPh sb="7" eb="9">
      <t>ジンコウ</t>
    </rPh>
    <rPh sb="10" eb="11">
      <t>ニン</t>
    </rPh>
    <phoneticPr fontId="20"/>
  </si>
  <si>
    <t>男（人）</t>
    <rPh sb="0" eb="1">
      <t>オトコ</t>
    </rPh>
    <rPh sb="2" eb="3">
      <t>ニン</t>
    </rPh>
    <phoneticPr fontId="72"/>
  </si>
  <si>
    <t>Ｉ</t>
  </si>
  <si>
    <t xml:space="preserve">Ｊ </t>
  </si>
  <si>
    <t>Ｋ</t>
  </si>
  <si>
    <t>総数（人）</t>
    <rPh sb="0" eb="2">
      <t>ソウスウ</t>
    </rPh>
    <rPh sb="3" eb="4">
      <t>ニン</t>
    </rPh>
    <phoneticPr fontId="72"/>
  </si>
  <si>
    <t>Ｌ</t>
  </si>
  <si>
    <t xml:space="preserve"> 22</t>
  </si>
  <si>
    <t>Ｍ</t>
  </si>
  <si>
    <t>652(74)</t>
  </si>
  <si>
    <t>雇人のない
業主</t>
  </si>
  <si>
    <t>第1次産業</t>
    <rPh sb="0" eb="3">
      <t>ダイ１ジ</t>
    </rPh>
    <rPh sb="3" eb="5">
      <t>サンギョウ</t>
    </rPh>
    <phoneticPr fontId="20"/>
  </si>
  <si>
    <t xml:space="preserve">（再掲）    </t>
  </si>
  <si>
    <t xml:space="preserve">第1次産業    </t>
  </si>
  <si>
    <t xml:space="preserve">第3次産業    </t>
  </si>
  <si>
    <t>柏木</t>
    <rPh sb="0" eb="1">
      <t>カシワ</t>
    </rPh>
    <rPh sb="1" eb="2">
      <t>キ</t>
    </rPh>
    <phoneticPr fontId="72"/>
  </si>
  <si>
    <t>清   洲</t>
    <rPh sb="0" eb="1">
      <t>キヨシ</t>
    </rPh>
    <rPh sb="4" eb="5">
      <t>シュウ</t>
    </rPh>
    <phoneticPr fontId="20"/>
  </si>
  <si>
    <t>（単位：人、％、k㎡）</t>
    <rPh sb="1" eb="3">
      <t>タンイ</t>
    </rPh>
    <rPh sb="4" eb="5">
      <t>ヒト</t>
    </rPh>
    <phoneticPr fontId="20"/>
  </si>
  <si>
    <t>100歳以上</t>
  </si>
  <si>
    <t>鹿沼市　　　総数</t>
  </si>
  <si>
    <t>70～74</t>
  </si>
  <si>
    <t>　　　　　　　　男</t>
  </si>
  <si>
    <t>菊沢地区　　総数</t>
  </si>
  <si>
    <t>板荷地区　　総数</t>
  </si>
  <si>
    <t>82(65)</t>
  </si>
  <si>
    <t>西大芦地区　総数</t>
  </si>
  <si>
    <t>（単位：人・％）</t>
    <rPh sb="1" eb="3">
      <t>タンイ</t>
    </rPh>
    <rPh sb="4" eb="5">
      <t>ニン</t>
    </rPh>
    <phoneticPr fontId="20"/>
  </si>
  <si>
    <t>平成29年</t>
    <rPh sb="0" eb="2">
      <t>ヘイセイ</t>
    </rPh>
    <rPh sb="4" eb="5">
      <t>ネン</t>
    </rPh>
    <phoneticPr fontId="20"/>
  </si>
  <si>
    <t>加蘇地区　　総数</t>
  </si>
  <si>
    <t>南押原地区</t>
    <rPh sb="0" eb="1">
      <t>ミナミ</t>
    </rPh>
    <rPh sb="1" eb="2">
      <t>オ</t>
    </rPh>
    <rPh sb="2" eb="3">
      <t>ハラ</t>
    </rPh>
    <rPh sb="3" eb="5">
      <t>チク</t>
    </rPh>
    <phoneticPr fontId="20"/>
  </si>
  <si>
    <t>他市区町村に常住（流入人口）</t>
    <rPh sb="9" eb="11">
      <t>リュウニュウ</t>
    </rPh>
    <rPh sb="11" eb="13">
      <t>ジンコウ</t>
    </rPh>
    <phoneticPr fontId="74"/>
  </si>
  <si>
    <t>北犬飼地区　総数</t>
  </si>
  <si>
    <t>南押原地区　総数</t>
  </si>
  <si>
    <t>粕尾地区　総数</t>
    <rPh sb="0" eb="1">
      <t>カス</t>
    </rPh>
    <rPh sb="1" eb="2">
      <t>オ</t>
    </rPh>
    <phoneticPr fontId="20"/>
  </si>
  <si>
    <t>令和2年</t>
  </si>
  <si>
    <t>永野地区　総数</t>
    <rPh sb="0" eb="2">
      <t>ナガノ</t>
    </rPh>
    <phoneticPr fontId="20"/>
  </si>
  <si>
    <t>鹿沼</t>
    <rPh sb="0" eb="2">
      <t>カヌマ</t>
    </rPh>
    <phoneticPr fontId="20"/>
  </si>
  <si>
    <t>東部台地区</t>
    <rPh sb="0" eb="2">
      <t>トウブ</t>
    </rPh>
    <rPh sb="2" eb="3">
      <t>ダイ</t>
    </rPh>
    <rPh sb="3" eb="5">
      <t>チク</t>
    </rPh>
    <phoneticPr fontId="20"/>
  </si>
  <si>
    <t>　K 不動産業等</t>
  </si>
  <si>
    <t>生産年齢人口</t>
    <rPh sb="4" eb="6">
      <t>ジンコウ</t>
    </rPh>
    <phoneticPr fontId="20"/>
  </si>
  <si>
    <t>老年人口</t>
    <rPh sb="1" eb="2">
      <t>ネン</t>
    </rPh>
    <phoneticPr fontId="20"/>
  </si>
  <si>
    <t>人　　口</t>
    <rPh sb="0" eb="1">
      <t>ヒト</t>
    </rPh>
    <rPh sb="3" eb="4">
      <t>クチ</t>
    </rPh>
    <phoneticPr fontId="20"/>
  </si>
  <si>
    <t>出生</t>
    <rPh sb="0" eb="1">
      <t>デ</t>
    </rPh>
    <rPh sb="1" eb="2">
      <t>セイ</t>
    </rPh>
    <phoneticPr fontId="20"/>
  </si>
  <si>
    <t>18年</t>
    <rPh sb="2" eb="3">
      <t>ネン</t>
    </rPh>
    <phoneticPr fontId="20"/>
  </si>
  <si>
    <t xml:space="preserve">
30
年</t>
  </si>
  <si>
    <t>Ｂ</t>
  </si>
  <si>
    <t xml:space="preserve">Ｄ </t>
  </si>
  <si>
    <t xml:space="preserve">Ｅ </t>
  </si>
  <si>
    <t>(27.6)</t>
  </si>
  <si>
    <t>Ｈ</t>
  </si>
  <si>
    <t>流入超過
(△=流出)</t>
    <rPh sb="0" eb="2">
      <t>リュウニュウ</t>
    </rPh>
    <rPh sb="2" eb="4">
      <t>チョウカ</t>
    </rPh>
    <rPh sb="8" eb="10">
      <t>リュウシュツ</t>
    </rPh>
    <phoneticPr fontId="74"/>
  </si>
  <si>
    <t xml:space="preserve">
15
年</t>
  </si>
  <si>
    <t>9月</t>
  </si>
  <si>
    <t>総数</t>
    <rPh sb="0" eb="2">
      <t>ソウスウ</t>
    </rPh>
    <phoneticPr fontId="74"/>
  </si>
  <si>
    <t>その他
県内</t>
    <rPh sb="0" eb="3">
      <t>ソノタ</t>
    </rPh>
    <rPh sb="4" eb="6">
      <t>ケンナイ</t>
    </rPh>
    <phoneticPr fontId="74"/>
  </si>
  <si>
    <t>鹿沼市（粟野町）に
常住</t>
    <rPh sb="0" eb="3">
      <t>カヌマシ</t>
    </rPh>
    <rPh sb="4" eb="6">
      <t>アワノ</t>
    </rPh>
    <rPh sb="6" eb="7">
      <t>マチ</t>
    </rPh>
    <phoneticPr fontId="74"/>
  </si>
  <si>
    <t>粕   尾</t>
    <rPh sb="0" eb="1">
      <t>カス</t>
    </rPh>
    <rPh sb="4" eb="5">
      <t>オ</t>
    </rPh>
    <phoneticPr fontId="20"/>
  </si>
  <si>
    <t>永   野</t>
    <rPh sb="0" eb="1">
      <t>ナガ</t>
    </rPh>
    <rPh sb="4" eb="5">
      <t>ノ</t>
    </rPh>
    <phoneticPr fontId="20"/>
  </si>
  <si>
    <t>13年</t>
  </si>
  <si>
    <t>（単位:人）</t>
    <rPh sb="1" eb="3">
      <t>タンイ</t>
    </rPh>
    <rPh sb="4" eb="5">
      <t>ニン</t>
    </rPh>
    <phoneticPr fontId="72"/>
  </si>
  <si>
    <t>市</t>
    <rPh sb="0" eb="1">
      <t>シ</t>
    </rPh>
    <phoneticPr fontId="20"/>
  </si>
  <si>
    <t>宿泊業，飲食サービス業</t>
    <rPh sb="0" eb="2">
      <t>シュクハク</t>
    </rPh>
    <rPh sb="2" eb="3">
      <t>ギョウ</t>
    </rPh>
    <rPh sb="4" eb="6">
      <t>インショク</t>
    </rPh>
    <rPh sb="10" eb="11">
      <t>ギョウ</t>
    </rPh>
    <phoneticPr fontId="72"/>
  </si>
  <si>
    <t>国</t>
    <rPh sb="0" eb="1">
      <t>クニ</t>
    </rPh>
    <phoneticPr fontId="20"/>
  </si>
  <si>
    <t>人口増加率（対前回％）</t>
    <rPh sb="0" eb="2">
      <t>ジンコウ</t>
    </rPh>
    <rPh sb="2" eb="4">
      <t>ゾウカ</t>
    </rPh>
    <rPh sb="4" eb="5">
      <t>リツ</t>
    </rPh>
    <rPh sb="6" eb="7">
      <t>タイ</t>
    </rPh>
    <rPh sb="7" eb="9">
      <t>ゼンカイ</t>
    </rPh>
    <phoneticPr fontId="20"/>
  </si>
  <si>
    <t>2-8　産業（大分類）・従業上の地位（7区分）</t>
  </si>
  <si>
    <t>年齢構成指数</t>
    <rPh sb="0" eb="2">
      <t>ネンレイ</t>
    </rPh>
    <rPh sb="2" eb="4">
      <t>コウセイ</t>
    </rPh>
    <rPh sb="4" eb="6">
      <t>シスウ</t>
    </rPh>
    <phoneticPr fontId="20"/>
  </si>
  <si>
    <t>年少人口指数</t>
    <rPh sb="0" eb="2">
      <t>ネンショウ</t>
    </rPh>
    <rPh sb="2" eb="4">
      <t>ジンコウ</t>
    </rPh>
    <rPh sb="4" eb="6">
      <t>シスウ</t>
    </rPh>
    <phoneticPr fontId="20"/>
  </si>
  <si>
    <t>（令和5年10月1日現在）</t>
    <rPh sb="1" eb="3">
      <t>レイワ</t>
    </rPh>
    <phoneticPr fontId="20"/>
  </si>
  <si>
    <t>従業上の地位別割合（％）</t>
    <rPh sb="0" eb="2">
      <t>ジュウギョウ</t>
    </rPh>
    <rPh sb="2" eb="3">
      <t>ジョウ</t>
    </rPh>
    <rPh sb="4" eb="6">
      <t>チイ</t>
    </rPh>
    <rPh sb="6" eb="7">
      <t>ベツ</t>
    </rPh>
    <rPh sb="7" eb="9">
      <t>ワリアイ</t>
    </rPh>
    <phoneticPr fontId="20"/>
  </si>
  <si>
    <t>台湾</t>
  </si>
  <si>
    <t>雇用者</t>
    <rPh sb="0" eb="3">
      <t>コヨウシャ</t>
    </rPh>
    <phoneticPr fontId="20"/>
  </si>
  <si>
    <t>自営業主</t>
    <rPh sb="0" eb="1">
      <t>ジ</t>
    </rPh>
    <rPh sb="1" eb="3">
      <t>エイギョウ</t>
    </rPh>
    <rPh sb="3" eb="4">
      <t>シュ</t>
    </rPh>
    <phoneticPr fontId="20"/>
  </si>
  <si>
    <t>鹿沼市(粟野町）に常住する就業者・通学者</t>
    <rPh sb="4" eb="6">
      <t>アワノ</t>
    </rPh>
    <rPh sb="6" eb="7">
      <t>マチ</t>
    </rPh>
    <phoneticPr fontId="74"/>
  </si>
  <si>
    <t>医療，福祉</t>
    <rPh sb="0" eb="2">
      <t>イリョウ</t>
    </rPh>
    <rPh sb="3" eb="5">
      <t>フクシ</t>
    </rPh>
    <phoneticPr fontId="72"/>
  </si>
  <si>
    <t>鹿沼市(粟野町）で従業・通学する者</t>
    <rPh sb="4" eb="6">
      <t>アワノ</t>
    </rPh>
    <rPh sb="6" eb="7">
      <t>マチ</t>
    </rPh>
    <phoneticPr fontId="74"/>
  </si>
  <si>
    <t>（各年12月分（翌年1月1日）現在）</t>
    <rPh sb="1" eb="2">
      <t>カク</t>
    </rPh>
    <phoneticPr fontId="20"/>
  </si>
  <si>
    <t>流入人口（15歳以上）　 ―国勢調査―</t>
  </si>
  <si>
    <t>27年</t>
    <rPh sb="2" eb="3">
      <t>ネン</t>
    </rPh>
    <phoneticPr fontId="20"/>
  </si>
  <si>
    <t>面　　積             (ｋ㎡)</t>
    <rPh sb="0" eb="1">
      <t>メン</t>
    </rPh>
    <rPh sb="3" eb="4">
      <t>セキ</t>
    </rPh>
    <phoneticPr fontId="20"/>
  </si>
  <si>
    <t>19年</t>
    <rPh sb="2" eb="3">
      <t>ネン</t>
    </rPh>
    <phoneticPr fontId="20"/>
  </si>
  <si>
    <t>世帯数  　　　　　  (世帯）</t>
    <rPh sb="0" eb="3">
      <t>セタイスウ</t>
    </rPh>
    <rPh sb="13" eb="15">
      <t>セタイ</t>
    </rPh>
    <phoneticPr fontId="20"/>
  </si>
  <si>
    <t>男　（人）</t>
    <rPh sb="0" eb="1">
      <t>オトコ</t>
    </rPh>
    <rPh sb="3" eb="4">
      <t>ニン</t>
    </rPh>
    <phoneticPr fontId="20"/>
  </si>
  <si>
    <t>50～54</t>
  </si>
  <si>
    <t>女　（人）</t>
    <rPh sb="0" eb="1">
      <t>オンナ</t>
    </rPh>
    <rPh sb="3" eb="4">
      <t>ニン</t>
    </rPh>
    <phoneticPr fontId="20"/>
  </si>
  <si>
    <t>女100人に
つき男　（人）</t>
    <rPh sb="0" eb="1">
      <t>オンナ</t>
    </rPh>
    <rPh sb="1" eb="5">
      <t>１００ニン</t>
    </rPh>
    <rPh sb="9" eb="10">
      <t>オトコ</t>
    </rPh>
    <rPh sb="12" eb="13">
      <t>ニン</t>
    </rPh>
    <phoneticPr fontId="20"/>
  </si>
  <si>
    <t>（単位:人）</t>
    <rPh sb="1" eb="3">
      <t>タンイ</t>
    </rPh>
    <rPh sb="4" eb="5">
      <t>ニン</t>
    </rPh>
    <phoneticPr fontId="20"/>
  </si>
  <si>
    <t>20年</t>
    <rPh sb="2" eb="3">
      <t>ネン</t>
    </rPh>
    <phoneticPr fontId="20"/>
  </si>
  <si>
    <t>バングラデシュ</t>
  </si>
  <si>
    <t>ブラジル</t>
  </si>
  <si>
    <t>中国</t>
  </si>
  <si>
    <t>インドネシア</t>
  </si>
  <si>
    <t>　C 鉱業，採石業,
　　砂利採取業</t>
    <rPh sb="13" eb="15">
      <t>ジャリ</t>
    </rPh>
    <phoneticPr fontId="20"/>
  </si>
  <si>
    <t>イラン</t>
  </si>
  <si>
    <t>フィリピン</t>
  </si>
  <si>
    <t>タイ</t>
  </si>
  <si>
    <t>米国</t>
  </si>
  <si>
    <t>2月</t>
  </si>
  <si>
    <t>4月</t>
  </si>
  <si>
    <t>25～29歳</t>
  </si>
  <si>
    <t>6月</t>
  </si>
  <si>
    <t>7月</t>
  </si>
  <si>
    <t>11月</t>
  </si>
  <si>
    <t>（注）　寄与率は、全体の変化に対する各町の影響度を表わす</t>
  </si>
  <si>
    <t>（単位:人・％)</t>
    <rPh sb="1" eb="3">
      <t>タンイ</t>
    </rPh>
    <rPh sb="4" eb="5">
      <t>ニン</t>
    </rPh>
    <phoneticPr fontId="20"/>
  </si>
  <si>
    <t>21年</t>
    <rPh sb="2" eb="3">
      <t>ネン</t>
    </rPh>
    <phoneticPr fontId="20"/>
  </si>
  <si>
    <t>資料：毎月人口調査 市民部調</t>
    <rPh sb="0" eb="2">
      <t>シリョウ</t>
    </rPh>
    <rPh sb="3" eb="5">
      <t>マイツキ</t>
    </rPh>
    <rPh sb="5" eb="7">
      <t>ジンコウ</t>
    </rPh>
    <rPh sb="7" eb="9">
      <t>チョウサ</t>
    </rPh>
    <rPh sb="10" eb="12">
      <t>シミン</t>
    </rPh>
    <rPh sb="12" eb="13">
      <t>ブ</t>
    </rPh>
    <rPh sb="13" eb="14">
      <t>シラ</t>
    </rPh>
    <phoneticPr fontId="20"/>
  </si>
  <si>
    <t>資料： 市民部調</t>
    <rPh sb="0" eb="2">
      <t>シリョウ</t>
    </rPh>
    <rPh sb="4" eb="6">
      <t>シミン</t>
    </rPh>
    <rPh sb="6" eb="7">
      <t>ブ</t>
    </rPh>
    <rPh sb="7" eb="8">
      <t>シラ</t>
    </rPh>
    <phoneticPr fontId="20"/>
  </si>
  <si>
    <t>2-1　 人　　口　　及　　び</t>
    <rPh sb="5" eb="6">
      <t>ジン</t>
    </rPh>
    <rPh sb="8" eb="9">
      <t>クチ</t>
    </rPh>
    <rPh sb="11" eb="12">
      <t>オヨ</t>
    </rPh>
    <phoneticPr fontId="20"/>
  </si>
  <si>
    <t>（注5）　従業上の地位別割合については、分母から従業上の地位「不詳」を除いて算出</t>
    <rPh sb="1" eb="2">
      <t>チュウ</t>
    </rPh>
    <phoneticPr fontId="72"/>
  </si>
  <si>
    <t>23年</t>
    <rPh sb="2" eb="3">
      <t>ネン</t>
    </rPh>
    <phoneticPr fontId="20"/>
  </si>
  <si>
    <t>令和元年</t>
    <rPh sb="0" eb="2">
      <t>レイワ</t>
    </rPh>
    <rPh sb="2" eb="3">
      <t>ガン</t>
    </rPh>
    <rPh sb="3" eb="4">
      <t>ネン</t>
    </rPh>
    <phoneticPr fontId="20"/>
  </si>
  <si>
    <t>国籍・地域</t>
    <rPh sb="0" eb="2">
      <t>コクセキ</t>
    </rPh>
    <rPh sb="3" eb="5">
      <t>チイキ</t>
    </rPh>
    <phoneticPr fontId="20"/>
  </si>
  <si>
    <t>2-16　　地　区　別　5　歳　階　級　別　人　口　　</t>
    <rPh sb="6" eb="7">
      <t>チ</t>
    </rPh>
    <rPh sb="8" eb="9">
      <t>ク</t>
    </rPh>
    <rPh sb="10" eb="11">
      <t>ベツ</t>
    </rPh>
    <rPh sb="14" eb="15">
      <t>サイ</t>
    </rPh>
    <rPh sb="16" eb="17">
      <t>カイ</t>
    </rPh>
    <rPh sb="18" eb="19">
      <t>キュウ</t>
    </rPh>
    <rPh sb="20" eb="21">
      <t>ベツ</t>
    </rPh>
    <rPh sb="22" eb="23">
      <t>ジン</t>
    </rPh>
    <rPh sb="24" eb="25">
      <t>クチ</t>
    </rPh>
    <phoneticPr fontId="20"/>
  </si>
  <si>
    <t xml:space="preserve">漁業    </t>
  </si>
  <si>
    <t>建設業</t>
    <rPh sb="0" eb="3">
      <t>ケンセツギョウ</t>
    </rPh>
    <phoneticPr fontId="72"/>
  </si>
  <si>
    <t>電気・ガス・熱供給・水道業</t>
    <rPh sb="0" eb="2">
      <t>デンキ</t>
    </rPh>
    <rPh sb="6" eb="7">
      <t>ネツ</t>
    </rPh>
    <rPh sb="7" eb="9">
      <t>キョウキュウ</t>
    </rPh>
    <rPh sb="10" eb="12">
      <t>スイドウ</t>
    </rPh>
    <rPh sb="12" eb="13">
      <t>ギョウ</t>
    </rPh>
    <phoneticPr fontId="72"/>
  </si>
  <si>
    <t>情報通信業</t>
    <rPh sb="0" eb="2">
      <t>ジョウホウ</t>
    </rPh>
    <rPh sb="2" eb="5">
      <t>ツウシンギョウ</t>
    </rPh>
    <phoneticPr fontId="72"/>
  </si>
  <si>
    <t>運輸業，郵便業</t>
    <rPh sb="0" eb="3">
      <t>ウンユギョウ</t>
    </rPh>
    <rPh sb="4" eb="6">
      <t>ユウビン</t>
    </rPh>
    <rPh sb="6" eb="7">
      <t>ギョウ</t>
    </rPh>
    <phoneticPr fontId="72"/>
  </si>
  <si>
    <t>卸売業，小売業</t>
    <rPh sb="0" eb="3">
      <t>オロシウリギョウ</t>
    </rPh>
    <rPh sb="4" eb="7">
      <t>コウリギョウ</t>
    </rPh>
    <phoneticPr fontId="72"/>
  </si>
  <si>
    <t>金融業，保険業</t>
    <rPh sb="0" eb="3">
      <t>キンユウギョウ</t>
    </rPh>
    <rPh sb="4" eb="7">
      <t>ホケンギョウ</t>
    </rPh>
    <phoneticPr fontId="72"/>
  </si>
  <si>
    <t>生活関連サービス業，娯楽業</t>
    <rPh sb="0" eb="2">
      <t>セイカツ</t>
    </rPh>
    <rPh sb="2" eb="4">
      <t>カンレン</t>
    </rPh>
    <rPh sb="8" eb="9">
      <t>ギョウ</t>
    </rPh>
    <rPh sb="10" eb="13">
      <t>ゴラクギョウ</t>
    </rPh>
    <phoneticPr fontId="72"/>
  </si>
  <si>
    <t>10～14</t>
  </si>
  <si>
    <t>輸送・機械運転従事者</t>
    <rPh sb="0" eb="2">
      <t>ユソウ</t>
    </rPh>
    <rPh sb="3" eb="5">
      <t>キカイ</t>
    </rPh>
    <rPh sb="5" eb="7">
      <t>ウンテン</t>
    </rPh>
    <rPh sb="7" eb="10">
      <t>ジュウジシャ</t>
    </rPh>
    <phoneticPr fontId="20"/>
  </si>
  <si>
    <t>24年</t>
    <rPh sb="2" eb="3">
      <t>ネン</t>
    </rPh>
    <phoneticPr fontId="20"/>
  </si>
  <si>
    <t>　　　　2-5　　　人　口　指　標　　―　国　勢　調　査　―</t>
  </si>
  <si>
    <t>平　　　　成　　　　22　　　　年</t>
    <rPh sb="0" eb="1">
      <t>ヒラ</t>
    </rPh>
    <rPh sb="5" eb="6">
      <t>シゲル</t>
    </rPh>
    <rPh sb="16" eb="17">
      <t>ネン</t>
    </rPh>
    <phoneticPr fontId="72"/>
  </si>
  <si>
    <t>販売
従事者</t>
    <rPh sb="0" eb="2">
      <t>ハンバイ</t>
    </rPh>
    <rPh sb="3" eb="6">
      <t>ジュウジシャ</t>
    </rPh>
    <phoneticPr fontId="20"/>
  </si>
  <si>
    <t>2年</t>
    <rPh sb="1" eb="2">
      <t>ネン</t>
    </rPh>
    <phoneticPr fontId="20"/>
  </si>
  <si>
    <t>市</t>
    <rPh sb="0" eb="1">
      <t>シ</t>
    </rPh>
    <phoneticPr fontId="72"/>
  </si>
  <si>
    <t>昭
和
5
年</t>
  </si>
  <si>
    <t>2-3　　　町　　別　　世　　帯　　数　</t>
    <rPh sb="6" eb="7">
      <t>マチ</t>
    </rPh>
    <rPh sb="9" eb="10">
      <t>ベツ</t>
    </rPh>
    <rPh sb="12" eb="19">
      <t>セタイスウ</t>
    </rPh>
    <phoneticPr fontId="72"/>
  </si>
  <si>
    <t>国</t>
    <rPh sb="0" eb="1">
      <t>クニ</t>
    </rPh>
    <phoneticPr fontId="72"/>
  </si>
  <si>
    <t>△1.7</t>
  </si>
  <si>
    <t>※　昭和60年</t>
    <rPh sb="2" eb="4">
      <t>ショウワ</t>
    </rPh>
    <rPh sb="6" eb="7">
      <t>ネン</t>
    </rPh>
    <phoneticPr fontId="72"/>
  </si>
  <si>
    <t>年</t>
    <rPh sb="0" eb="1">
      <t>ネン</t>
    </rPh>
    <phoneticPr fontId="20"/>
  </si>
  <si>
    <t>人     口     密     度     （人／ ｋ㎡）</t>
    <rPh sb="0" eb="7">
      <t>ジンコウ</t>
    </rPh>
    <rPh sb="12" eb="19">
      <t>ミツド</t>
    </rPh>
    <rPh sb="25" eb="26">
      <t>ヒト</t>
    </rPh>
    <phoneticPr fontId="20"/>
  </si>
  <si>
    <t>　　　雇</t>
    <rPh sb="3" eb="4">
      <t>ヤトイ</t>
    </rPh>
    <phoneticPr fontId="72"/>
  </si>
  <si>
    <t>　　用　　　　　　者</t>
    <rPh sb="2" eb="3">
      <t>ヨウ</t>
    </rPh>
    <rPh sb="9" eb="10">
      <t>シャ</t>
    </rPh>
    <phoneticPr fontId="72"/>
  </si>
  <si>
    <t>(単位：人)</t>
    <rPh sb="1" eb="3">
      <t>タンイ</t>
    </rPh>
    <rPh sb="4" eb="5">
      <t>ニン</t>
    </rPh>
    <phoneticPr fontId="20"/>
  </si>
  <si>
    <t>（単位:人・％)</t>
  </si>
  <si>
    <t>※        12</t>
  </si>
  <si>
    <t>65歳以上</t>
  </si>
  <si>
    <t>26年</t>
    <rPh sb="0" eb="3">
      <t>２５ネン</t>
    </rPh>
    <phoneticPr fontId="20"/>
  </si>
  <si>
    <t>その他</t>
    <rPh sb="2" eb="3">
      <t>タ</t>
    </rPh>
    <phoneticPr fontId="20"/>
  </si>
  <si>
    <t>平
成
2
年</t>
  </si>
  <si>
    <t>資料：市民部調</t>
    <rPh sb="0" eb="2">
      <t>シリョウ</t>
    </rPh>
    <rPh sb="3" eb="5">
      <t>シミン</t>
    </rPh>
    <rPh sb="5" eb="6">
      <t>ブ</t>
    </rPh>
    <rPh sb="6" eb="7">
      <t>シラ</t>
    </rPh>
    <phoneticPr fontId="20"/>
  </si>
  <si>
    <t>20～24歳</t>
  </si>
  <si>
    <t>35～39歳</t>
  </si>
  <si>
    <t>50～54歳</t>
  </si>
  <si>
    <t>55～59歳</t>
  </si>
  <si>
    <t>65～69歳</t>
  </si>
  <si>
    <t>70～74歳</t>
  </si>
  <si>
    <t>80～84歳</t>
  </si>
  <si>
    <t>95～99歳</t>
  </si>
  <si>
    <t>15～64歳</t>
  </si>
  <si>
    <t>15～19歳</t>
    <rPh sb="5" eb="6">
      <t>サイ</t>
    </rPh>
    <phoneticPr fontId="20"/>
  </si>
  <si>
    <t>大
正
9
年</t>
  </si>
  <si>
    <t xml:space="preserve">
22
年</t>
  </si>
  <si>
    <t>※　平成2年</t>
  </si>
  <si>
    <t xml:space="preserve">
25
年</t>
  </si>
  <si>
    <t>生産工程従事者</t>
    <rPh sb="0" eb="2">
      <t>セイサン</t>
    </rPh>
    <rPh sb="2" eb="4">
      <t>コウテイ</t>
    </rPh>
    <rPh sb="4" eb="7">
      <t>ジュウジシャ</t>
    </rPh>
    <phoneticPr fontId="20"/>
  </si>
  <si>
    <r>
      <t xml:space="preserve">日光市
</t>
    </r>
    <r>
      <rPr>
        <sz val="8"/>
        <color indexed="8"/>
        <rFont val="ＭＳ Ｐ明朝"/>
      </rPr>
      <t>（今市市）</t>
    </r>
    <rPh sb="0" eb="3">
      <t>ニッコウシ</t>
    </rPh>
    <phoneticPr fontId="74"/>
  </si>
  <si>
    <t>令和元</t>
    <rPh sb="0" eb="2">
      <t>レイワ</t>
    </rPh>
    <rPh sb="2" eb="3">
      <t>ガン</t>
    </rPh>
    <phoneticPr fontId="20"/>
  </si>
  <si>
    <t xml:space="preserve">
35
年</t>
  </si>
  <si>
    <t xml:space="preserve">
40
年</t>
  </si>
  <si>
    <t xml:space="preserve">
45
年</t>
  </si>
  <si>
    <t xml:space="preserve">
50
年</t>
  </si>
  <si>
    <t xml:space="preserve">
55
年</t>
  </si>
  <si>
    <t xml:space="preserve">
7
年</t>
  </si>
  <si>
    <t xml:space="preserve">
17
年</t>
  </si>
  <si>
    <t>流入人口</t>
    <rPh sb="0" eb="2">
      <t>リュウニュウ</t>
    </rPh>
    <rPh sb="2" eb="4">
      <t>ジンコウ</t>
    </rPh>
    <phoneticPr fontId="20"/>
  </si>
  <si>
    <t>8表　　5歳階級人口ピラミッド</t>
    <rPh sb="1" eb="2">
      <t>ヒョウ</t>
    </rPh>
    <rPh sb="4" eb="6">
      <t>５サイ</t>
    </rPh>
    <rPh sb="6" eb="8">
      <t>カイキュウ</t>
    </rPh>
    <rPh sb="8" eb="10">
      <t>ジンコウ</t>
    </rPh>
    <phoneticPr fontId="20"/>
  </si>
  <si>
    <t>年齢</t>
    <rPh sb="0" eb="2">
      <t>ネンレイ</t>
    </rPh>
    <phoneticPr fontId="20"/>
  </si>
  <si>
    <t>0～4</t>
  </si>
  <si>
    <t>15～19</t>
  </si>
  <si>
    <t>30～34</t>
  </si>
  <si>
    <t>40～44</t>
  </si>
  <si>
    <t>45～49</t>
  </si>
  <si>
    <t>60～64</t>
  </si>
  <si>
    <r>
      <t>　２　人　口</t>
    </r>
    <r>
      <rPr>
        <sz val="24"/>
        <color auto="1"/>
        <rFont val="Century"/>
      </rPr>
      <t xml:space="preserve"> </t>
    </r>
    <rPh sb="3" eb="4">
      <t>ニン</t>
    </rPh>
    <rPh sb="5" eb="6">
      <t>クチ</t>
    </rPh>
    <phoneticPr fontId="20"/>
  </si>
  <si>
    <t>2-4　　　産業（大分類）地区別・産業別就業者の割合</t>
  </si>
  <si>
    <t>80～84</t>
  </si>
  <si>
    <t>85以上</t>
  </si>
  <si>
    <t>鹿沼地区</t>
    <rPh sb="0" eb="2">
      <t>カヌマ</t>
    </rPh>
    <rPh sb="2" eb="4">
      <t>チク</t>
    </rPh>
    <phoneticPr fontId="72"/>
  </si>
  <si>
    <t>保安職業従事者</t>
    <rPh sb="0" eb="2">
      <t>ホアン</t>
    </rPh>
    <rPh sb="2" eb="4">
      <t>ショクギョウ</t>
    </rPh>
    <rPh sb="4" eb="7">
      <t>ジュウジシャ</t>
    </rPh>
    <phoneticPr fontId="20"/>
  </si>
  <si>
    <t>農林漁業従事者</t>
    <rPh sb="0" eb="2">
      <t>ノウリン</t>
    </rPh>
    <rPh sb="2" eb="4">
      <t>ギョギョウ</t>
    </rPh>
    <rPh sb="4" eb="7">
      <t>ジュウジシャ</t>
    </rPh>
    <phoneticPr fontId="20"/>
  </si>
  <si>
    <t>建設・採掘従事者</t>
    <rPh sb="0" eb="2">
      <t>ケンセツ</t>
    </rPh>
    <rPh sb="3" eb="5">
      <t>サイクツ</t>
    </rPh>
    <rPh sb="5" eb="8">
      <t>ジュウジシャ</t>
    </rPh>
    <phoneticPr fontId="20"/>
  </si>
  <si>
    <t>分類不能の職業</t>
    <rPh sb="0" eb="2">
      <t>ブンルイ</t>
    </rPh>
    <rPh sb="2" eb="4">
      <t>フノウ</t>
    </rPh>
    <rPh sb="5" eb="7">
      <t>ショクギョウ</t>
    </rPh>
    <phoneticPr fontId="20"/>
  </si>
  <si>
    <t>事務
従事者</t>
    <rPh sb="0" eb="2">
      <t>ジム</t>
    </rPh>
    <rPh sb="3" eb="6">
      <t>ジュウジシャ</t>
    </rPh>
    <phoneticPr fontId="20"/>
  </si>
  <si>
    <t>自市（鹿沼市・粟野町）で従業・通学</t>
    <rPh sb="3" eb="6">
      <t>カヌマシ</t>
    </rPh>
    <rPh sb="7" eb="9">
      <t>アワノ</t>
    </rPh>
    <rPh sb="9" eb="10">
      <t>マチ</t>
    </rPh>
    <phoneticPr fontId="74"/>
  </si>
  <si>
    <t>自市（鹿沼市・粟野町）に常住</t>
    <rPh sb="3" eb="6">
      <t>カヌマシ</t>
    </rPh>
    <rPh sb="7" eb="9">
      <t>アワノ</t>
    </rPh>
    <rPh sb="9" eb="10">
      <t>マチ</t>
    </rPh>
    <phoneticPr fontId="20"/>
  </si>
  <si>
    <t xml:space="preserve"> 鹿沼地区</t>
    <rPh sb="1" eb="3">
      <t>カヌマ</t>
    </rPh>
    <rPh sb="3" eb="5">
      <t>チク</t>
    </rPh>
    <phoneticPr fontId="20"/>
  </si>
  <si>
    <t>（令和2年10月1日現在）</t>
    <rPh sb="1" eb="3">
      <t>レイワ</t>
    </rPh>
    <phoneticPr fontId="20"/>
  </si>
  <si>
    <t xml:space="preserve">  ―国勢調査―</t>
  </si>
  <si>
    <t xml:space="preserve">
27
年</t>
  </si>
  <si>
    <t>鉱業，採石業，砂利採取業</t>
    <rPh sb="0" eb="2">
      <t>コウギョウ</t>
    </rPh>
    <rPh sb="3" eb="5">
      <t>サイセキ</t>
    </rPh>
    <rPh sb="5" eb="6">
      <t>ギョウ</t>
    </rPh>
    <rPh sb="7" eb="8">
      <t>スナ</t>
    </rPh>
    <rPh sb="8" eb="9">
      <t>リ</t>
    </rPh>
    <rPh sb="9" eb="12">
      <t>サイシュギョウ</t>
    </rPh>
    <phoneticPr fontId="72"/>
  </si>
  <si>
    <t>28年</t>
    <rPh sb="2" eb="3">
      <t>ネン</t>
    </rPh>
    <phoneticPr fontId="20"/>
  </si>
  <si>
    <t>平成２７年</t>
    <rPh sb="0" eb="2">
      <t>ヘイセイ</t>
    </rPh>
    <rPh sb="4" eb="5">
      <t>ネン</t>
    </rPh>
    <phoneticPr fontId="20"/>
  </si>
  <si>
    <t>男</t>
    <rPh sb="0" eb="1">
      <t>オトコ</t>
    </rPh>
    <phoneticPr fontId="73"/>
  </si>
  <si>
    <t>　M 宿泊業等</t>
  </si>
  <si>
    <t>女</t>
    <rPh sb="0" eb="1">
      <t>オンナ</t>
    </rPh>
    <phoneticPr fontId="73"/>
  </si>
  <si>
    <t>総数</t>
    <rPh sb="0" eb="2">
      <t>ソウスウ</t>
    </rPh>
    <phoneticPr fontId="73"/>
  </si>
  <si>
    <t>（％）　　</t>
  </si>
  <si>
    <t>昭和60年</t>
    <rPh sb="0" eb="2">
      <t>ショウワ</t>
    </rPh>
    <rPh sb="4" eb="5">
      <t>ネン</t>
    </rPh>
    <phoneticPr fontId="20"/>
  </si>
  <si>
    <t>7表　世帯数及び人口の推移</t>
    <rPh sb="1" eb="2">
      <t>ヒョウ</t>
    </rPh>
    <rPh sb="3" eb="6">
      <t>セタイスウ</t>
    </rPh>
    <rPh sb="6" eb="7">
      <t>オヨ</t>
    </rPh>
    <rPh sb="8" eb="10">
      <t>ジンコウ</t>
    </rPh>
    <rPh sb="11" eb="13">
      <t>スイイ</t>
    </rPh>
    <phoneticPr fontId="20"/>
  </si>
  <si>
    <t>　O 教育・学習支援業</t>
  </si>
  <si>
    <t>資料：住民基本台帳人口</t>
    <rPh sb="0" eb="2">
      <t>シリョウ</t>
    </rPh>
    <rPh sb="3" eb="5">
      <t>ジュウミン</t>
    </rPh>
    <rPh sb="5" eb="7">
      <t>キホン</t>
    </rPh>
    <rPh sb="7" eb="9">
      <t>ダイチョウ</t>
    </rPh>
    <rPh sb="9" eb="11">
      <t>ジンコウ</t>
    </rPh>
    <phoneticPr fontId="72"/>
  </si>
  <si>
    <t>27</t>
  </si>
  <si>
    <t>2-7　　　昼　間　人　口　　―　国　勢　調　査　―</t>
    <rPh sb="6" eb="9">
      <t>チュウカン</t>
    </rPh>
    <rPh sb="10" eb="13">
      <t>ジンコウ</t>
    </rPh>
    <rPh sb="17" eb="20">
      <t>コクセイ</t>
    </rPh>
    <rPh sb="21" eb="24">
      <t>チョウサ</t>
    </rPh>
    <phoneticPr fontId="20"/>
  </si>
  <si>
    <t xml:space="preserve">2-9　職業（大分類）別15歳以上就業者数  </t>
    <rPh sb="4" eb="6">
      <t>ショクギョウ</t>
    </rPh>
    <rPh sb="7" eb="8">
      <t>ダイ</t>
    </rPh>
    <rPh sb="8" eb="10">
      <t>ブンルイ</t>
    </rPh>
    <rPh sb="11" eb="12">
      <t>ベツ</t>
    </rPh>
    <phoneticPr fontId="20"/>
  </si>
  <si>
    <t>2-12　　　地　　区　　別　</t>
    <rPh sb="7" eb="11">
      <t>チク</t>
    </rPh>
    <rPh sb="13" eb="14">
      <t>ベツ</t>
    </rPh>
    <phoneticPr fontId="20"/>
  </si>
  <si>
    <t>2-13　　　町　　別　　人　　口　　の　　推　　移　</t>
    <rPh sb="7" eb="8">
      <t>マチ</t>
    </rPh>
    <rPh sb="10" eb="11">
      <t>ベツ</t>
    </rPh>
    <rPh sb="13" eb="14">
      <t>ニン</t>
    </rPh>
    <rPh sb="16" eb="17">
      <t>クチ</t>
    </rPh>
    <rPh sb="22" eb="23">
      <t>スイ</t>
    </rPh>
    <rPh sb="25" eb="26">
      <t>ワタル</t>
    </rPh>
    <phoneticPr fontId="20"/>
  </si>
  <si>
    <t>2-15　　　年　　齢　　（　各　　歳　）　</t>
  </si>
  <si>
    <t>　A 農業,林業</t>
  </si>
  <si>
    <t>　B 漁業</t>
  </si>
  <si>
    <t>　E 製造業　</t>
  </si>
  <si>
    <t>414(144)</t>
  </si>
  <si>
    <t>総　数</t>
    <rPh sb="0" eb="1">
      <t>ソウ</t>
    </rPh>
    <rPh sb="2" eb="3">
      <t>カズ</t>
    </rPh>
    <phoneticPr fontId="20"/>
  </si>
  <si>
    <t>推計人口</t>
    <rPh sb="0" eb="2">
      <t>スイケイ</t>
    </rPh>
    <rPh sb="2" eb="4">
      <t>ジンコウ</t>
    </rPh>
    <phoneticPr fontId="20"/>
  </si>
  <si>
    <t>4年1月</t>
    <rPh sb="1" eb="2">
      <t>ネン</t>
    </rPh>
    <rPh sb="3" eb="4">
      <t>ツキ</t>
    </rPh>
    <phoneticPr fontId="20"/>
  </si>
  <si>
    <t>　G 情報通信業</t>
  </si>
  <si>
    <t>　L 学術研究等</t>
  </si>
  <si>
    <t>　R ｻｰﾋﾞｽ業（他に分類されないもの）</t>
  </si>
  <si>
    <t>（注）　総数は従業上の地位「不詳」を含む</t>
    <rPh sb="1" eb="2">
      <t>チュウ</t>
    </rPh>
    <rPh sb="4" eb="6">
      <t>ソウスウ</t>
    </rPh>
    <rPh sb="7" eb="9">
      <t>ジュウギョウ</t>
    </rPh>
    <rPh sb="9" eb="10">
      <t>ジョウ</t>
    </rPh>
    <rPh sb="11" eb="13">
      <t>チイ</t>
    </rPh>
    <rPh sb="14" eb="16">
      <t>フショウ</t>
    </rPh>
    <rPh sb="18" eb="19">
      <t>フク</t>
    </rPh>
    <phoneticPr fontId="72"/>
  </si>
  <si>
    <r>
      <t xml:space="preserve">サービス業
</t>
    </r>
    <r>
      <rPr>
        <sz val="9"/>
        <color auto="1"/>
        <rFont val="ＭＳ 明朝"/>
      </rPr>
      <t>(他に分類されないもの)</t>
    </r>
    <rPh sb="4" eb="5">
      <t>ギョウ</t>
    </rPh>
    <rPh sb="7" eb="8">
      <t>ホカ</t>
    </rPh>
    <rPh sb="9" eb="11">
      <t>ブンルイ</t>
    </rPh>
    <phoneticPr fontId="72"/>
  </si>
  <si>
    <r>
      <t xml:space="preserve">公　務
</t>
    </r>
    <r>
      <rPr>
        <sz val="8"/>
        <color auto="1"/>
        <rFont val="ＭＳ 明朝"/>
      </rPr>
      <t>(他に分類されるものを除く)</t>
    </r>
    <rPh sb="0" eb="1">
      <t>コウ</t>
    </rPh>
    <rPh sb="2" eb="3">
      <t>ム</t>
    </rPh>
    <rPh sb="5" eb="6">
      <t>ホカ</t>
    </rPh>
    <rPh sb="7" eb="9">
      <t>ブンルイ</t>
    </rPh>
    <rPh sb="15" eb="16">
      <t>ノゾ</t>
    </rPh>
    <phoneticPr fontId="72"/>
  </si>
  <si>
    <t>鹿   沼</t>
    <rPh sb="0" eb="1">
      <t>シカ</t>
    </rPh>
    <rPh sb="4" eb="5">
      <t>ヌマ</t>
    </rPh>
    <phoneticPr fontId="20"/>
  </si>
  <si>
    <t>（注）　（　）内は年齢3区分人口別構成比（％）</t>
  </si>
  <si>
    <t>東部台</t>
    <rPh sb="0" eb="2">
      <t>トウブ</t>
    </rPh>
    <rPh sb="2" eb="3">
      <t>ダイ</t>
    </rPh>
    <phoneticPr fontId="72"/>
  </si>
  <si>
    <t>（注1）　※印は国勢調査、他は推計人口</t>
    <rPh sb="1" eb="2">
      <t>チュウ</t>
    </rPh>
    <rPh sb="6" eb="7">
      <t>シルシ</t>
    </rPh>
    <rPh sb="8" eb="10">
      <t>コクセイ</t>
    </rPh>
    <rPh sb="10" eb="12">
      <t>チョウサ</t>
    </rPh>
    <rPh sb="13" eb="14">
      <t>ホカ</t>
    </rPh>
    <rPh sb="15" eb="17">
      <t>スイケイ</t>
    </rPh>
    <rPh sb="17" eb="19">
      <t>ジンコウ</t>
    </rPh>
    <phoneticPr fontId="20"/>
  </si>
  <si>
    <t>（注1）　性比とは、女100人に対する男の割合をいう</t>
    <rPh sb="1" eb="2">
      <t>チュウ</t>
    </rPh>
    <rPh sb="5" eb="6">
      <t>セイ</t>
    </rPh>
    <rPh sb="6" eb="7">
      <t>ヒ</t>
    </rPh>
    <rPh sb="10" eb="11">
      <t>オンナ</t>
    </rPh>
    <rPh sb="11" eb="17">
      <t>１００ニンニタイ</t>
    </rPh>
    <rPh sb="19" eb="20">
      <t>オトコ</t>
    </rPh>
    <rPh sb="21" eb="23">
      <t>ワリアイ</t>
    </rPh>
    <phoneticPr fontId="20"/>
  </si>
  <si>
    <t>（注）　※印は合併前の旧鹿沼市のみの値　（旧粟野町は人口集中地区なし）</t>
    <rPh sb="1" eb="2">
      <t>チュウ</t>
    </rPh>
    <rPh sb="5" eb="6">
      <t>シルシ</t>
    </rPh>
    <rPh sb="7" eb="9">
      <t>ガッペイ</t>
    </rPh>
    <rPh sb="9" eb="10">
      <t>マエ</t>
    </rPh>
    <rPh sb="11" eb="12">
      <t>キュウ</t>
    </rPh>
    <rPh sb="12" eb="15">
      <t>カヌマシ</t>
    </rPh>
    <rPh sb="18" eb="19">
      <t>アタイ</t>
    </rPh>
    <rPh sb="21" eb="22">
      <t>キュウ</t>
    </rPh>
    <rPh sb="22" eb="24">
      <t>アワノ</t>
    </rPh>
    <rPh sb="24" eb="25">
      <t>マチ</t>
    </rPh>
    <rPh sb="26" eb="28">
      <t>ジンコウ</t>
    </rPh>
    <rPh sb="28" eb="30">
      <t>シュウチュウ</t>
    </rPh>
    <rPh sb="30" eb="32">
      <t>チク</t>
    </rPh>
    <phoneticPr fontId="72"/>
  </si>
  <si>
    <t>（注1）　外国人登録制度は平成24年7月9日に廃止され、7月9日以降は外国人も住民基本台帳法の対象となった</t>
    <rPh sb="1" eb="2">
      <t>チュウ</t>
    </rPh>
    <rPh sb="29" eb="30">
      <t>ガツ</t>
    </rPh>
    <rPh sb="31" eb="32">
      <t>ニチ</t>
    </rPh>
    <rPh sb="32" eb="34">
      <t>イコウ</t>
    </rPh>
    <rPh sb="35" eb="37">
      <t>ガイコク</t>
    </rPh>
    <rPh sb="37" eb="38">
      <t>ジン</t>
    </rPh>
    <rPh sb="39" eb="41">
      <t>ジュウミン</t>
    </rPh>
    <rPh sb="41" eb="43">
      <t>キホン</t>
    </rPh>
    <rPh sb="43" eb="45">
      <t>ダイチョウ</t>
    </rPh>
    <rPh sb="45" eb="46">
      <t>ホウ</t>
    </rPh>
    <rPh sb="47" eb="49">
      <t>タイショウ</t>
    </rPh>
    <phoneticPr fontId="20"/>
  </si>
  <si>
    <t>（注2）　国籍・地域の「その他」は人口が5人未満の国籍・地域をまとめたものである</t>
    <rPh sb="1" eb="2">
      <t>チュウ</t>
    </rPh>
    <rPh sb="5" eb="7">
      <t>コクセキ</t>
    </rPh>
    <rPh sb="8" eb="10">
      <t>チイキ</t>
    </rPh>
    <rPh sb="14" eb="15">
      <t>タ</t>
    </rPh>
    <rPh sb="17" eb="19">
      <t>ジンコウ</t>
    </rPh>
    <rPh sb="21" eb="22">
      <t>ニン</t>
    </rPh>
    <rPh sb="22" eb="24">
      <t>ミマン</t>
    </rPh>
    <rPh sb="25" eb="27">
      <t>コクセキ</t>
    </rPh>
    <rPh sb="28" eb="30">
      <t>チイキ</t>
    </rPh>
    <phoneticPr fontId="20"/>
  </si>
  <si>
    <t>平　　　　成　　　　27　　　　年</t>
    <rPh sb="0" eb="1">
      <t>ヒラ</t>
    </rPh>
    <rPh sb="5" eb="6">
      <t>シゲル</t>
    </rPh>
    <rPh sb="16" eb="17">
      <t>ネン</t>
    </rPh>
    <phoneticPr fontId="72"/>
  </si>
  <si>
    <t>永野地区</t>
    <rPh sb="0" eb="2">
      <t>ナガノ</t>
    </rPh>
    <rPh sb="2" eb="4">
      <t>チク</t>
    </rPh>
    <phoneticPr fontId="72"/>
  </si>
  <si>
    <t>清洲地区</t>
    <rPh sb="0" eb="2">
      <t>キヨス</t>
    </rPh>
    <rPh sb="2" eb="4">
      <t>チク</t>
    </rPh>
    <phoneticPr fontId="72"/>
  </si>
  <si>
    <t>流出人口</t>
    <rPh sb="0" eb="2">
      <t>リュウシュツ</t>
    </rPh>
    <rPh sb="2" eb="4">
      <t>ジンコウ</t>
    </rPh>
    <phoneticPr fontId="20"/>
  </si>
  <si>
    <t>（注）　総計は分類不能の産業を含む</t>
    <rPh sb="1" eb="2">
      <t>チュウ</t>
    </rPh>
    <rPh sb="4" eb="6">
      <t>ソウケイ</t>
    </rPh>
    <phoneticPr fontId="20"/>
  </si>
  <si>
    <t>年次</t>
    <rPh sb="0" eb="1">
      <t>トシ</t>
    </rPh>
    <rPh sb="1" eb="2">
      <t>ツギ</t>
    </rPh>
    <phoneticPr fontId="20"/>
  </si>
  <si>
    <t>昼間人口
比率
①／②</t>
    <rPh sb="0" eb="2">
      <t>チュウカン</t>
    </rPh>
    <rPh sb="2" eb="4">
      <t>ジンコウ</t>
    </rPh>
    <rPh sb="5" eb="7">
      <t>ヒリツ</t>
    </rPh>
    <phoneticPr fontId="20"/>
  </si>
  <si>
    <t>性   　　　　比　 　　  　（　　％　　）</t>
    <rPh sb="0" eb="1">
      <t>セイ</t>
    </rPh>
    <rPh sb="8" eb="9">
      <t>ヒ</t>
    </rPh>
    <phoneticPr fontId="20"/>
  </si>
  <si>
    <t>　の　　推　　移</t>
    <rPh sb="4" eb="5">
      <t>スイ</t>
    </rPh>
    <rPh sb="7" eb="8">
      <t>ワタル</t>
    </rPh>
    <phoneticPr fontId="20"/>
  </si>
  <si>
    <t>　人　　口　　動　　態</t>
    <rPh sb="1" eb="2">
      <t>ヒト</t>
    </rPh>
    <rPh sb="4" eb="5">
      <t>クチ</t>
    </rPh>
    <rPh sb="7" eb="8">
      <t>ドウ</t>
    </rPh>
    <rPh sb="10" eb="11">
      <t>タイ</t>
    </rPh>
    <phoneticPr fontId="20"/>
  </si>
  <si>
    <t>労働力率（％）</t>
    <rPh sb="0" eb="1">
      <t>ロウ</t>
    </rPh>
    <rPh sb="1" eb="2">
      <t>ハタラキ</t>
    </rPh>
    <rPh sb="2" eb="3">
      <t>チカラ</t>
    </rPh>
    <rPh sb="3" eb="4">
      <t>リツ</t>
    </rPh>
    <phoneticPr fontId="20"/>
  </si>
  <si>
    <t>2-11　　人　　口　　動　　態　</t>
  </si>
  <si>
    <t>実  数</t>
  </si>
  <si>
    <t>ナイジェリア</t>
  </si>
  <si>
    <t>茂呂</t>
  </si>
  <si>
    <t xml:space="preserve"> </t>
  </si>
  <si>
    <t>令和２年</t>
    <rPh sb="0" eb="2">
      <t>レイワ</t>
    </rPh>
    <rPh sb="3" eb="4">
      <t>ネン</t>
    </rPh>
    <phoneticPr fontId="20"/>
  </si>
  <si>
    <t>3年</t>
    <rPh sb="1" eb="2">
      <t>ネン</t>
    </rPh>
    <phoneticPr fontId="20"/>
  </si>
  <si>
    <t>粟野</t>
  </si>
  <si>
    <t>△ 1,625</t>
  </si>
  <si>
    <t>△ 784</t>
  </si>
  <si>
    <t>(令和2年10月1日現在）</t>
    <rPh sb="1" eb="3">
      <t>レイワ</t>
    </rPh>
    <rPh sb="4" eb="5">
      <t>ネン</t>
    </rPh>
    <rPh sb="7" eb="8">
      <t>ツキ</t>
    </rPh>
    <rPh sb="9" eb="10">
      <t>ニチ</t>
    </rPh>
    <rPh sb="10" eb="12">
      <t>ゲンザイ</t>
    </rPh>
    <phoneticPr fontId="72"/>
  </si>
  <si>
    <t>△ 2,475</t>
  </si>
  <si>
    <t>資料：令和2年国勢調査　人口等基本集計結果</t>
    <rPh sb="0" eb="2">
      <t>シリョウ</t>
    </rPh>
    <rPh sb="3" eb="5">
      <t>レイワ</t>
    </rPh>
    <rPh sb="6" eb="7">
      <t>ネン</t>
    </rPh>
    <rPh sb="7" eb="9">
      <t>コクセイ</t>
    </rPh>
    <rPh sb="9" eb="11">
      <t>チョウサ</t>
    </rPh>
    <rPh sb="12" eb="15">
      <t>ジンコウトウ</t>
    </rPh>
    <rPh sb="15" eb="17">
      <t>キホン</t>
    </rPh>
    <rPh sb="17" eb="19">
      <t>シュウケイ</t>
    </rPh>
    <rPh sb="19" eb="21">
      <t>ケッカ</t>
    </rPh>
    <phoneticPr fontId="20"/>
  </si>
  <si>
    <t>令和3年</t>
    <rPh sb="0" eb="2">
      <t>レイワ</t>
    </rPh>
    <rPh sb="3" eb="4">
      <t>ネン</t>
    </rPh>
    <phoneticPr fontId="20"/>
  </si>
  <si>
    <t xml:space="preserve">2-2　　　町　　別　　世　　帯　　数  　及    び  </t>
    <rPh sb="6" eb="7">
      <t>マチ</t>
    </rPh>
    <rPh sb="9" eb="10">
      <t>ベツ</t>
    </rPh>
    <rPh sb="12" eb="19">
      <t>セタイスウ</t>
    </rPh>
    <phoneticPr fontId="72"/>
  </si>
  <si>
    <t xml:space="preserve">2-2　　　町　　別　　世　　帯　　数 　 及     び  </t>
    <rPh sb="6" eb="7">
      <t>マチ</t>
    </rPh>
    <rPh sb="9" eb="10">
      <t>ベツ</t>
    </rPh>
    <rPh sb="12" eb="19">
      <t>セタイスウ</t>
    </rPh>
    <phoneticPr fontId="72"/>
  </si>
  <si>
    <t>（注2）　動態は年別分・月別分として扱う。年別分は、1月分(2月1日現在の数)～12月分（翌年1月1日現在の数）の計、月別分は</t>
    <rPh sb="1" eb="2">
      <t>チュウ</t>
    </rPh>
    <rPh sb="5" eb="7">
      <t>ドウタイ</t>
    </rPh>
    <rPh sb="8" eb="10">
      <t>ネンベツ</t>
    </rPh>
    <rPh sb="10" eb="11">
      <t>ブン</t>
    </rPh>
    <rPh sb="12" eb="14">
      <t>ツキベツ</t>
    </rPh>
    <rPh sb="14" eb="15">
      <t>ブン</t>
    </rPh>
    <rPh sb="18" eb="19">
      <t>アツカ</t>
    </rPh>
    <rPh sb="21" eb="23">
      <t>ネンベツ</t>
    </rPh>
    <rPh sb="23" eb="24">
      <t>ブン</t>
    </rPh>
    <rPh sb="26" eb="29">
      <t>１ガツブン</t>
    </rPh>
    <rPh sb="30" eb="32">
      <t>２ガツ</t>
    </rPh>
    <rPh sb="32" eb="34">
      <t>１ニチ</t>
    </rPh>
    <rPh sb="34" eb="36">
      <t>ゲンザイ</t>
    </rPh>
    <rPh sb="37" eb="38">
      <t>スウ</t>
    </rPh>
    <rPh sb="40" eb="44">
      <t>１２ガツブン</t>
    </rPh>
    <rPh sb="45" eb="47">
      <t>ヨクネン</t>
    </rPh>
    <rPh sb="47" eb="49">
      <t>１ガツ</t>
    </rPh>
    <rPh sb="49" eb="51">
      <t>１ニチ</t>
    </rPh>
    <rPh sb="51" eb="53">
      <t>ゲンザイ</t>
    </rPh>
    <rPh sb="54" eb="55">
      <t>スウ</t>
    </rPh>
    <rPh sb="57" eb="58">
      <t>ケイ</t>
    </rPh>
    <rPh sb="59" eb="61">
      <t>ツキベツ</t>
    </rPh>
    <rPh sb="61" eb="62">
      <t>ブン</t>
    </rPh>
    <phoneticPr fontId="20"/>
  </si>
  <si>
    <t>　　　　　翌月1日現在の数でとらえる</t>
  </si>
  <si>
    <t>　　　　「年少人口」とは0～14歳の計</t>
    <rPh sb="5" eb="7">
      <t>ネンショウ</t>
    </rPh>
    <rPh sb="7" eb="9">
      <t>ジンコウ</t>
    </rPh>
    <rPh sb="16" eb="17">
      <t>サイ</t>
    </rPh>
    <rPh sb="18" eb="19">
      <t>ケイ</t>
    </rPh>
    <phoneticPr fontId="20"/>
  </si>
  <si>
    <t>5月</t>
  </si>
  <si>
    <t>　　　　「生産年齢人口」とは15～64歳の計</t>
    <rPh sb="5" eb="7">
      <t>セイサン</t>
    </rPh>
    <rPh sb="7" eb="9">
      <t>ネンレイ</t>
    </rPh>
    <rPh sb="9" eb="11">
      <t>ジンコウ</t>
    </rPh>
    <rPh sb="19" eb="20">
      <t>サイ</t>
    </rPh>
    <rPh sb="21" eb="22">
      <t>ケイ</t>
    </rPh>
    <phoneticPr fontId="20"/>
  </si>
  <si>
    <t>　　　　「老年人口」とは65～100歳の計</t>
    <rPh sb="5" eb="7">
      <t>ロウネン</t>
    </rPh>
    <rPh sb="7" eb="9">
      <t>ジンコウ</t>
    </rPh>
    <rPh sb="18" eb="19">
      <t>サイ</t>
    </rPh>
    <rPh sb="20" eb="21">
      <t>ケイ</t>
    </rPh>
    <phoneticPr fontId="20"/>
  </si>
  <si>
    <t>（令和2年10月1日現在）</t>
    <rPh sb="1" eb="3">
      <t>レイワ</t>
    </rPh>
    <rPh sb="4" eb="5">
      <t>ネン</t>
    </rPh>
    <rPh sb="5" eb="8">
      <t>１０ガツ</t>
    </rPh>
    <rPh sb="8" eb="10">
      <t>１ニチ</t>
    </rPh>
    <rPh sb="10" eb="12">
      <t>ゲンザイ</t>
    </rPh>
    <phoneticPr fontId="72"/>
  </si>
  <si>
    <t>（令和2年10月1日現在）</t>
    <rPh sb="1" eb="3">
      <t>レイワ</t>
    </rPh>
    <rPh sb="4" eb="5">
      <t>ネン</t>
    </rPh>
    <rPh sb="7" eb="8">
      <t>ガツ</t>
    </rPh>
    <rPh sb="9" eb="10">
      <t>ニチ</t>
    </rPh>
    <rPh sb="10" eb="12">
      <t>ゲンザイ</t>
    </rPh>
    <phoneticPr fontId="20"/>
  </si>
  <si>
    <t>（令和5年9月30日現在）</t>
    <rPh sb="1" eb="3">
      <t>レイワ</t>
    </rPh>
    <rPh sb="4" eb="5">
      <t>ネン</t>
    </rPh>
    <rPh sb="6" eb="7">
      <t>ガツ</t>
    </rPh>
    <rPh sb="9" eb="10">
      <t>ニチ</t>
    </rPh>
    <rPh sb="10" eb="12">
      <t>ゲンザイ</t>
    </rPh>
    <phoneticPr fontId="20"/>
  </si>
  <si>
    <t>男   女   別   人   口　     ― 推　計　人　口 ―</t>
    <rPh sb="0" eb="1">
      <t>オトコ</t>
    </rPh>
    <rPh sb="4" eb="5">
      <t>オンナ</t>
    </rPh>
    <rPh sb="8" eb="9">
      <t>ベツ</t>
    </rPh>
    <rPh sb="12" eb="13">
      <t>ヒト</t>
    </rPh>
    <rPh sb="16" eb="17">
      <t>クチ</t>
    </rPh>
    <rPh sb="25" eb="26">
      <t>スイ</t>
    </rPh>
    <rPh sb="27" eb="28">
      <t>ケイ</t>
    </rPh>
    <rPh sb="29" eb="30">
      <t>ヒト</t>
    </rPh>
    <rPh sb="31" eb="32">
      <t>クチ</t>
    </rPh>
    <phoneticPr fontId="72"/>
  </si>
  <si>
    <t>（注2）　年少人口は0～14歳、生産年齢人口は15～64歳、老年人口は65歳以上の人口を指す</t>
    <rPh sb="1" eb="2">
      <t>チュウ</t>
    </rPh>
    <rPh sb="5" eb="7">
      <t>ネンショウ</t>
    </rPh>
    <rPh sb="7" eb="9">
      <t>ジンコウ</t>
    </rPh>
    <rPh sb="14" eb="15">
      <t>サイ</t>
    </rPh>
    <rPh sb="16" eb="18">
      <t>セイサン</t>
    </rPh>
    <rPh sb="18" eb="20">
      <t>ネンレイ</t>
    </rPh>
    <rPh sb="20" eb="22">
      <t>ジンコウ</t>
    </rPh>
    <rPh sb="28" eb="29">
      <t>サイ</t>
    </rPh>
    <rPh sb="30" eb="32">
      <t>ロウネン</t>
    </rPh>
    <rPh sb="32" eb="34">
      <t>ジンコウ</t>
    </rPh>
    <rPh sb="37" eb="38">
      <t>サイ</t>
    </rPh>
    <rPh sb="38" eb="40">
      <t>イジョウ</t>
    </rPh>
    <rPh sb="41" eb="43">
      <t>ジンコウ</t>
    </rPh>
    <rPh sb="44" eb="45">
      <t>サ</t>
    </rPh>
    <phoneticPr fontId="20"/>
  </si>
  <si>
    <t>△3.9</t>
  </si>
  <si>
    <t>　F 電気・ガス等</t>
  </si>
  <si>
    <t>　H 運輸業・郵便業</t>
  </si>
  <si>
    <t>　J 金融業・保険業</t>
  </si>
  <si>
    <t>及  び  男  女  別  人  口　　　　ー 令和2年国勢調査 ー</t>
    <rPh sb="0" eb="1">
      <t>オヨ</t>
    </rPh>
    <rPh sb="6" eb="10">
      <t>ダンジョ</t>
    </rPh>
    <rPh sb="12" eb="13">
      <t>ベツ</t>
    </rPh>
    <rPh sb="15" eb="19">
      <t>ジンコウ</t>
    </rPh>
    <rPh sb="25" eb="27">
      <t>レイワ</t>
    </rPh>
    <rPh sb="28" eb="29">
      <t>ネン</t>
    </rPh>
    <rPh sb="29" eb="30">
      <t>クニ</t>
    </rPh>
    <rPh sb="30" eb="31">
      <t>ゼイ</t>
    </rPh>
    <rPh sb="31" eb="32">
      <t>チョウ</t>
    </rPh>
    <rPh sb="32" eb="33">
      <t>サ</t>
    </rPh>
    <phoneticPr fontId="72"/>
  </si>
  <si>
    <t>資料：令和2年国勢調査</t>
    <rPh sb="3" eb="5">
      <t>レイワ</t>
    </rPh>
    <phoneticPr fontId="20"/>
  </si>
  <si>
    <t>令　　　　和　　　　2　　　　年</t>
    <rPh sb="0" eb="1">
      <t>レイ</t>
    </rPh>
    <rPh sb="5" eb="6">
      <t>ワ</t>
    </rPh>
    <rPh sb="15" eb="16">
      <t>ネン</t>
    </rPh>
    <phoneticPr fontId="72"/>
  </si>
  <si>
    <t>資料：令和2年国勢調査　就業状態等基本集計結果</t>
    <rPh sb="0" eb="2">
      <t>シリョウ</t>
    </rPh>
    <rPh sb="3" eb="5">
      <t>レイワ</t>
    </rPh>
    <rPh sb="6" eb="7">
      <t>ネン</t>
    </rPh>
    <rPh sb="7" eb="9">
      <t>コクセイ</t>
    </rPh>
    <rPh sb="9" eb="11">
      <t>チョウサ</t>
    </rPh>
    <rPh sb="12" eb="14">
      <t>シュウギョウ</t>
    </rPh>
    <rPh sb="14" eb="16">
      <t>ジョウタイ</t>
    </rPh>
    <rPh sb="16" eb="17">
      <t>トウ</t>
    </rPh>
    <rPh sb="17" eb="19">
      <t>キホン</t>
    </rPh>
    <rPh sb="19" eb="21">
      <t>シュウケイ</t>
    </rPh>
    <rPh sb="21" eb="23">
      <t>ケッカ</t>
    </rPh>
    <phoneticPr fontId="72"/>
  </si>
  <si>
    <t>平成　　22</t>
    <rPh sb="0" eb="2">
      <t>ヘイセイ</t>
    </rPh>
    <phoneticPr fontId="20"/>
  </si>
  <si>
    <t>(注1)　平成22年国勢調査で用いる職業分類は，平成21年12月に設定された日本標準職業分類を基準としている</t>
    <rPh sb="1" eb="2">
      <t>チュウ</t>
    </rPh>
    <phoneticPr fontId="20"/>
  </si>
  <si>
    <t>令和4年</t>
    <rPh sb="0" eb="2">
      <t>レイワ</t>
    </rPh>
    <rPh sb="3" eb="4">
      <t>ネン</t>
    </rPh>
    <phoneticPr fontId="20"/>
  </si>
  <si>
    <t>△4.4</t>
  </si>
  <si>
    <t>△ 1,314</t>
  </si>
  <si>
    <t>△ 888</t>
  </si>
  <si>
    <t>令和　　　2</t>
    <rPh sb="0" eb="2">
      <t>レイワ</t>
    </rPh>
    <phoneticPr fontId="20"/>
  </si>
  <si>
    <t>　男　　女　　別　　人　　口　　　　　　　―令和2年国勢調査―</t>
    <rPh sb="22" eb="24">
      <t>レイワ</t>
    </rPh>
    <rPh sb="25" eb="26">
      <t>ネン</t>
    </rPh>
    <rPh sb="26" eb="28">
      <t>コクセイ</t>
    </rPh>
    <rPh sb="28" eb="30">
      <t>チョウサ</t>
    </rPh>
    <phoneticPr fontId="20"/>
  </si>
  <si>
    <t>― 住民基本台帳人口 ―</t>
    <rPh sb="2" eb="4">
      <t>ジュウミン</t>
    </rPh>
    <rPh sb="4" eb="6">
      <t>キホン</t>
    </rPh>
    <rPh sb="6" eb="8">
      <t>ダイチョウ</t>
    </rPh>
    <rPh sb="8" eb="10">
      <t>ジンコウ</t>
    </rPh>
    <phoneticPr fontId="20"/>
  </si>
  <si>
    <t>― 令和2年国勢調査 ―</t>
    <rPh sb="2" eb="4">
      <t>レイワ</t>
    </rPh>
    <rPh sb="5" eb="6">
      <t>ネン</t>
    </rPh>
    <rPh sb="6" eb="8">
      <t>コクセイ</t>
    </rPh>
    <rPh sb="8" eb="10">
      <t>チョウサ</t>
    </rPh>
    <phoneticPr fontId="20"/>
  </si>
  <si>
    <t>（注2）　推計人口とは、国勢調査を基礎として、毎月の出生・死亡・転入・転出を加減して算出された推計値を基とした人口数</t>
    <rPh sb="1" eb="2">
      <t>チュウ</t>
    </rPh>
    <rPh sb="5" eb="7">
      <t>スイケイ</t>
    </rPh>
    <rPh sb="7" eb="9">
      <t>ジンコウ</t>
    </rPh>
    <rPh sb="12" eb="14">
      <t>コクセイ</t>
    </rPh>
    <rPh sb="14" eb="16">
      <t>チョウサ</t>
    </rPh>
    <rPh sb="17" eb="19">
      <t>キソ</t>
    </rPh>
    <rPh sb="23" eb="25">
      <t>マイツキ</t>
    </rPh>
    <rPh sb="26" eb="28">
      <t>シュッセイ</t>
    </rPh>
    <rPh sb="29" eb="31">
      <t>シボウ</t>
    </rPh>
    <rPh sb="32" eb="34">
      <t>テンニュウ</t>
    </rPh>
    <rPh sb="35" eb="37">
      <t>テンシュツ</t>
    </rPh>
    <rPh sb="38" eb="40">
      <t>カゲン</t>
    </rPh>
    <rPh sb="42" eb="44">
      <t>サンシュツ</t>
    </rPh>
    <rPh sb="47" eb="50">
      <t>スイケイチ</t>
    </rPh>
    <rPh sb="51" eb="52">
      <t>モト</t>
    </rPh>
    <phoneticPr fontId="72"/>
  </si>
  <si>
    <t>※　　　 　7</t>
  </si>
  <si>
    <t>　　　    従属人口指数＝（年少人口＋老年人口）÷生産年齢人口×100　　老年化指数＝老年人口÷年少人口×100</t>
    <rPh sb="7" eb="9">
      <t>ジュウゾク</t>
    </rPh>
    <rPh sb="9" eb="11">
      <t>ジンコウ</t>
    </rPh>
    <rPh sb="11" eb="13">
      <t>シスウ</t>
    </rPh>
    <rPh sb="15" eb="17">
      <t>ネンショウ</t>
    </rPh>
    <rPh sb="17" eb="19">
      <t>ジンコウ</t>
    </rPh>
    <rPh sb="20" eb="22">
      <t>ロウネン</t>
    </rPh>
    <rPh sb="22" eb="24">
      <t>ジンコウ</t>
    </rPh>
    <rPh sb="26" eb="28">
      <t>セイサン</t>
    </rPh>
    <rPh sb="28" eb="30">
      <t>ネンレイ</t>
    </rPh>
    <rPh sb="30" eb="32">
      <t>ジンコウ</t>
    </rPh>
    <rPh sb="38" eb="40">
      <t>ロウネン</t>
    </rPh>
    <rPh sb="40" eb="41">
      <t>カ</t>
    </rPh>
    <rPh sb="41" eb="43">
      <t>シスウ</t>
    </rPh>
    <rPh sb="44" eb="46">
      <t>ロウネン</t>
    </rPh>
    <rPh sb="46" eb="48">
      <t>ジンコウ</t>
    </rPh>
    <rPh sb="49" eb="51">
      <t>ネンショウ</t>
    </rPh>
    <rPh sb="51" eb="53">
      <t>ジンコウ</t>
    </rPh>
    <phoneticPr fontId="20"/>
  </si>
  <si>
    <t>男女別15歳以上就業者数     ― 令和2年国勢調査 ―</t>
    <rPh sb="19" eb="21">
      <t>レイワ</t>
    </rPh>
    <rPh sb="22" eb="23">
      <t>ネン</t>
    </rPh>
    <phoneticPr fontId="72"/>
  </si>
  <si>
    <t>3月</t>
  </si>
  <si>
    <t>不詳</t>
    <rPh sb="0" eb="2">
      <t>フショウ</t>
    </rPh>
    <phoneticPr fontId="75"/>
  </si>
  <si>
    <r>
      <t xml:space="preserve">粟野町
</t>
    </r>
    <r>
      <rPr>
        <sz val="8"/>
        <color theme="1"/>
        <rFont val="ＭＳ Ｐ明朝"/>
      </rPr>
      <t>（鹿沼市）</t>
    </r>
    <rPh sb="5" eb="8">
      <t>カヌマシ</t>
    </rPh>
    <phoneticPr fontId="74"/>
  </si>
  <si>
    <t>890(687)</t>
  </si>
  <si>
    <t>808(622)</t>
  </si>
  <si>
    <t>606(70)</t>
  </si>
  <si>
    <t>（注2）　「鹿沼市(粟野町)に常住」には従業地・通学地「不詳」を含む</t>
    <rPh sb="1" eb="2">
      <t>チュウ</t>
    </rPh>
    <rPh sb="6" eb="9">
      <t>カヌマシ</t>
    </rPh>
    <rPh sb="10" eb="12">
      <t>アワノ</t>
    </rPh>
    <rPh sb="12" eb="13">
      <t>マチ</t>
    </rPh>
    <rPh sb="15" eb="17">
      <t>ジョウジュウ</t>
    </rPh>
    <rPh sb="22" eb="23">
      <t>チ</t>
    </rPh>
    <rPh sb="26" eb="27">
      <t>チ</t>
    </rPh>
    <rPh sb="32" eb="33">
      <t>フク</t>
    </rPh>
    <phoneticPr fontId="20"/>
  </si>
  <si>
    <t>（注3）　「鹿沼市(粟野町)で従業・通学」には従業・通学市区町村「不詳・外国」及び従業地・通学地「不詳」を含む</t>
    <rPh sb="1" eb="2">
      <t>チュウ</t>
    </rPh>
    <rPh sb="6" eb="9">
      <t>カヌマシ</t>
    </rPh>
    <rPh sb="10" eb="13">
      <t>アワノチョウ</t>
    </rPh>
    <rPh sb="15" eb="17">
      <t>ジュウギョウ</t>
    </rPh>
    <rPh sb="18" eb="20">
      <t>ツウガク</t>
    </rPh>
    <rPh sb="23" eb="25">
      <t>ジュウギョウ</t>
    </rPh>
    <rPh sb="26" eb="28">
      <t>ツウガク</t>
    </rPh>
    <rPh sb="28" eb="30">
      <t>シク</t>
    </rPh>
    <rPh sb="30" eb="32">
      <t>チョウソン</t>
    </rPh>
    <rPh sb="33" eb="35">
      <t>フショウ</t>
    </rPh>
    <rPh sb="36" eb="38">
      <t>ガイコク</t>
    </rPh>
    <rPh sb="39" eb="40">
      <t>オヨ</t>
    </rPh>
    <rPh sb="41" eb="43">
      <t>ジュウギョウ</t>
    </rPh>
    <rPh sb="43" eb="44">
      <t>チ</t>
    </rPh>
    <rPh sb="45" eb="47">
      <t>ツウガク</t>
    </rPh>
    <rPh sb="47" eb="48">
      <t>チ</t>
    </rPh>
    <rPh sb="49" eb="51">
      <t>フショウ</t>
    </rPh>
    <rPh sb="53" eb="54">
      <t>フク</t>
    </rPh>
    <phoneticPr fontId="20"/>
  </si>
  <si>
    <t>（注4）　「不詳」は従業・通学市区町村「不詳・外国」及び従業地・通学地「不詳」の合算値、()内は従業・通学市区町村「不詳・外国」の数値</t>
    <rPh sb="1" eb="2">
      <t>チュウ</t>
    </rPh>
    <rPh sb="6" eb="8">
      <t>フショウ</t>
    </rPh>
    <rPh sb="40" eb="42">
      <t>ガッサン</t>
    </rPh>
    <rPh sb="42" eb="43">
      <t>チ</t>
    </rPh>
    <rPh sb="46" eb="47">
      <t>ナイ</t>
    </rPh>
    <rPh sb="48" eb="50">
      <t>ジュウギョウ</t>
    </rPh>
    <rPh sb="51" eb="53">
      <t>ツウガク</t>
    </rPh>
    <rPh sb="53" eb="55">
      <t>シク</t>
    </rPh>
    <rPh sb="55" eb="57">
      <t>チョウソン</t>
    </rPh>
    <rPh sb="58" eb="60">
      <t>フショウ</t>
    </rPh>
    <rPh sb="61" eb="63">
      <t>ガイコク</t>
    </rPh>
    <rPh sb="65" eb="67">
      <t>スウチ</t>
    </rPh>
    <phoneticPr fontId="20"/>
  </si>
  <si>
    <r>
      <rPr>
        <sz val="8"/>
        <color auto="1"/>
        <rFont val="ＭＳ Ｐ明朝"/>
      </rPr>
      <t xml:space="preserve">（注6) </t>
    </r>
    <r>
      <rPr>
        <sz val="7"/>
        <color auto="1"/>
        <rFont val="ＭＳ Ｐ明朝"/>
      </rPr>
      <t>　従業地・通学地「不詳」　…従業地・通学地が不明の者</t>
    </r>
    <rPh sb="1" eb="2">
      <t>チュウ</t>
    </rPh>
    <rPh sb="6" eb="8">
      <t>ジュウギョウ</t>
    </rPh>
    <rPh sb="8" eb="9">
      <t>チ</t>
    </rPh>
    <rPh sb="10" eb="12">
      <t>ツウガク</t>
    </rPh>
    <rPh sb="12" eb="13">
      <t>チ</t>
    </rPh>
    <rPh sb="14" eb="16">
      <t>フショウ</t>
    </rPh>
    <rPh sb="19" eb="21">
      <t>ジュウギョウ</t>
    </rPh>
    <rPh sb="21" eb="22">
      <t>チ</t>
    </rPh>
    <rPh sb="23" eb="25">
      <t>ツウガク</t>
    </rPh>
    <rPh sb="25" eb="26">
      <t>チ</t>
    </rPh>
    <rPh sb="27" eb="29">
      <t>フメイ</t>
    </rPh>
    <rPh sb="30" eb="31">
      <t>モノ</t>
    </rPh>
    <phoneticPr fontId="20"/>
  </si>
  <si>
    <t>大正14年</t>
    <rPh sb="0" eb="2">
      <t>タイショウ</t>
    </rPh>
    <rPh sb="2" eb="5">
      <t>１４ネン</t>
    </rPh>
    <phoneticPr fontId="20"/>
  </si>
  <si>
    <t>※</t>
  </si>
  <si>
    <t>（令和5年10月1日現在）</t>
    <rPh sb="1" eb="3">
      <t>レイワ</t>
    </rPh>
    <rPh sb="4" eb="5">
      <t>ネン</t>
    </rPh>
    <rPh sb="5" eb="8">
      <t>１０ガツ</t>
    </rPh>
    <rPh sb="8" eb="10">
      <t>１ニチ</t>
    </rPh>
    <rPh sb="10" eb="12">
      <t>ゲンザイ</t>
    </rPh>
    <phoneticPr fontId="72"/>
  </si>
  <si>
    <t>平成30年</t>
    <rPh sb="0" eb="2">
      <t>ヘイセイ</t>
    </rPh>
    <rPh sb="4" eb="5">
      <t>ネン</t>
    </rPh>
    <phoneticPr fontId="20"/>
  </si>
  <si>
    <t>　（　平　成　30　年　・　令　和　5　年　）</t>
    <rPh sb="3" eb="4">
      <t>ヒラ</t>
    </rPh>
    <rPh sb="5" eb="6">
      <t>シゲル</t>
    </rPh>
    <rPh sb="10" eb="11">
      <t>トシ</t>
    </rPh>
    <rPh sb="14" eb="15">
      <t>レイ</t>
    </rPh>
    <rPh sb="16" eb="17">
      <t>ワ</t>
    </rPh>
    <rPh sb="20" eb="21">
      <t>ネン</t>
    </rPh>
    <phoneticPr fontId="20"/>
  </si>
  <si>
    <t>令和5年
10月1日
現在</t>
    <rPh sb="0" eb="2">
      <t>レイワ</t>
    </rPh>
    <rPh sb="3" eb="4">
      <t>ネン</t>
    </rPh>
    <rPh sb="5" eb="8">
      <t>１０ガツ</t>
    </rPh>
    <rPh sb="8" eb="10">
      <t>１ニチ</t>
    </rPh>
    <rPh sb="11" eb="13">
      <t>ゲンザイ</t>
    </rPh>
    <phoneticPr fontId="20"/>
  </si>
  <si>
    <t>平成30年
10月1日
現在</t>
    <rPh sb="0" eb="2">
      <t>ヘイセイ</t>
    </rPh>
    <rPh sb="4" eb="5">
      <t>ネン</t>
    </rPh>
    <rPh sb="6" eb="9">
      <t>１０ガツ</t>
    </rPh>
    <rPh sb="9" eb="11">
      <t>１ニチ</t>
    </rPh>
    <rPh sb="12" eb="14">
      <t>ゲンザイ</t>
    </rPh>
    <phoneticPr fontId="20"/>
  </si>
  <si>
    <t>人口の指数
大正14年＝100</t>
    <rPh sb="0" eb="2">
      <t>ジンコウ</t>
    </rPh>
    <rPh sb="3" eb="5">
      <t>シスウ</t>
    </rPh>
    <rPh sb="6" eb="8">
      <t>タイショウ</t>
    </rPh>
    <rPh sb="10" eb="11">
      <t>ネン</t>
    </rPh>
    <phoneticPr fontId="20"/>
  </si>
  <si>
    <t>（注1）　世帯数及び人口の実数は、各年は翌年1月1日現在、各月は年次項目記載の月の翌月1日現在、増減は対前年・対前月の数</t>
    <rPh sb="1" eb="2">
      <t>チュウ</t>
    </rPh>
    <rPh sb="5" eb="8">
      <t>セタイスウ</t>
    </rPh>
    <rPh sb="8" eb="9">
      <t>オヨ</t>
    </rPh>
    <rPh sb="10" eb="12">
      <t>ジンコウ</t>
    </rPh>
    <rPh sb="13" eb="15">
      <t>ジッスウ</t>
    </rPh>
    <rPh sb="17" eb="19">
      <t>カクネン</t>
    </rPh>
    <rPh sb="20" eb="22">
      <t>ヨクネン</t>
    </rPh>
    <rPh sb="23" eb="24">
      <t>ガツ</t>
    </rPh>
    <rPh sb="24" eb="26">
      <t>１ニチ</t>
    </rPh>
    <rPh sb="26" eb="28">
      <t>ゲンザイ</t>
    </rPh>
    <rPh sb="29" eb="31">
      <t>カクツキ</t>
    </rPh>
    <rPh sb="32" eb="34">
      <t>ネンジ</t>
    </rPh>
    <rPh sb="34" eb="36">
      <t>コウモク</t>
    </rPh>
    <rPh sb="36" eb="38">
      <t>キサイ</t>
    </rPh>
    <rPh sb="39" eb="40">
      <t>ツキ</t>
    </rPh>
    <rPh sb="41" eb="43">
      <t>ヨクゲツ</t>
    </rPh>
    <rPh sb="43" eb="45">
      <t>１ニチ</t>
    </rPh>
    <rPh sb="45" eb="47">
      <t>ゲンザイ</t>
    </rPh>
    <rPh sb="48" eb="50">
      <t>ゾウゲン</t>
    </rPh>
    <rPh sb="51" eb="52">
      <t>タイ</t>
    </rPh>
    <rPh sb="52" eb="54">
      <t>ゼンネン</t>
    </rPh>
    <rPh sb="55" eb="56">
      <t>タイ</t>
    </rPh>
    <rPh sb="56" eb="58">
      <t>ゼンゲツ</t>
    </rPh>
    <rPh sb="59" eb="60">
      <t>スウ</t>
    </rPh>
    <phoneticPr fontId="20"/>
  </si>
  <si>
    <t xml:space="preserve">（注4）　転出及び転入の比率は、各年次における翌年1月1日現在の人口1,000人当たりの数。 </t>
    <rPh sb="1" eb="2">
      <t>チュウ</t>
    </rPh>
    <rPh sb="5" eb="7">
      <t>テンシュツ</t>
    </rPh>
    <rPh sb="7" eb="8">
      <t>オヨ</t>
    </rPh>
    <rPh sb="9" eb="11">
      <t>テンニュウ</t>
    </rPh>
    <rPh sb="12" eb="14">
      <t>ヒリツ</t>
    </rPh>
    <rPh sb="16" eb="17">
      <t>カク</t>
    </rPh>
    <rPh sb="17" eb="19">
      <t>ネンジ</t>
    </rPh>
    <rPh sb="23" eb="25">
      <t>ヨクネン</t>
    </rPh>
    <rPh sb="26" eb="27">
      <t>ガツ</t>
    </rPh>
    <rPh sb="28" eb="29">
      <t>ニチ</t>
    </rPh>
    <rPh sb="29" eb="31">
      <t>ゲンザイ</t>
    </rPh>
    <rPh sb="32" eb="34">
      <t>ジンコウ</t>
    </rPh>
    <rPh sb="39" eb="40">
      <t>ニン</t>
    </rPh>
    <rPh sb="40" eb="41">
      <t>ア</t>
    </rPh>
    <rPh sb="44" eb="45">
      <t>カズ</t>
    </rPh>
    <phoneticPr fontId="20"/>
  </si>
  <si>
    <r>
      <t>（注3）　出生率</t>
    </r>
    <r>
      <rPr>
        <sz val="8.5"/>
        <color theme="1"/>
        <rFont val="ＭＳ Ｐ明朝"/>
      </rPr>
      <t>及び死亡率は、各年10月1日現在の人口1,000人当たりの年間の出生（死亡）数。婚姻、離婚、死産は戸籍届出受理件数</t>
    </r>
    <rPh sb="1" eb="2">
      <t>チュウ</t>
    </rPh>
    <rPh sb="5" eb="7">
      <t>シュッショウ</t>
    </rPh>
    <rPh sb="7" eb="8">
      <t>リツ</t>
    </rPh>
    <rPh sb="8" eb="9">
      <t>オヨ</t>
    </rPh>
    <rPh sb="10" eb="13">
      <t>シボウリツ</t>
    </rPh>
    <rPh sb="15" eb="17">
      <t>カクネン</t>
    </rPh>
    <rPh sb="17" eb="20">
      <t>１０ガツ</t>
    </rPh>
    <rPh sb="20" eb="22">
      <t>１ニチ</t>
    </rPh>
    <rPh sb="22" eb="24">
      <t>ゲンザイ</t>
    </rPh>
    <rPh sb="25" eb="27">
      <t>ジンコウ</t>
    </rPh>
    <rPh sb="27" eb="33">
      <t>１，０００ニン</t>
    </rPh>
    <rPh sb="33" eb="34">
      <t>ア</t>
    </rPh>
    <rPh sb="37" eb="39">
      <t>ネンカン</t>
    </rPh>
    <rPh sb="40" eb="42">
      <t>シュッショウ</t>
    </rPh>
    <rPh sb="43" eb="45">
      <t>シボウ</t>
    </rPh>
    <rPh sb="46" eb="47">
      <t>スウ</t>
    </rPh>
    <rPh sb="60" eb="61">
      <t>デ</t>
    </rPh>
    <phoneticPr fontId="20"/>
  </si>
  <si>
    <t>(33.4)</t>
  </si>
  <si>
    <t>(12.0)</t>
  </si>
  <si>
    <t>令
和
2
年</t>
    <rPh sb="0" eb="1">
      <t>レイ</t>
    </rPh>
    <rPh sb="2" eb="3">
      <t>ワ</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</si>
</sst>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31">
    <numFmt numFmtId="176" formatCode="#,##0;&quot;△ &quot;#,##0"/>
    <numFmt numFmtId="177" formatCode="#,##0_ "/>
    <numFmt numFmtId="178" formatCode="#,##0.0_ "/>
    <numFmt numFmtId="179" formatCode="0.0"/>
    <numFmt numFmtId="180" formatCode="0.0_);[Red]\(0.0\)"/>
    <numFmt numFmtId="181" formatCode="#,##0.00;&quot;△ &quot;#,##0.00"/>
    <numFmt numFmtId="182" formatCode="#,##0.0;&quot;△ &quot;#,##0.0"/>
    <numFmt numFmtId="183" formatCode="0.00000"/>
    <numFmt numFmtId="184" formatCode="#,##0.0;[Red]\-#,##0.0"/>
    <numFmt numFmtId="185" formatCode="0.00_);[Red]\(0.00\)"/>
    <numFmt numFmtId="186" formatCode="#,##0_);[Red]\(#,##0\)"/>
    <numFmt numFmtId="187" formatCode="#,##0.0_);[Red]\(#,##0.0\)"/>
    <numFmt numFmtId="188" formatCode="#,##0.0_ ;[Red]\-#,##0.0\ "/>
    <numFmt numFmtId="189" formatCode="0.00_);\(0.00\)"/>
    <numFmt numFmtId="190" formatCode="#,##0.0_);\(#,##0.0\)"/>
    <numFmt numFmtId="191" formatCode="#,##0.00_);\(#,##0.00\)"/>
    <numFmt numFmtId="192" formatCode="#,##0.00_ ;[Red]\-#,##0.00\ "/>
    <numFmt numFmtId="193" formatCode="#,##0_ ;[Red]\-#,##0\ "/>
    <numFmt numFmtId="194" formatCode="#,##0_);\(#,##0\)"/>
    <numFmt numFmtId="195" formatCode="0.0_);\(0.0\)"/>
    <numFmt numFmtId="196" formatCode="#,##0.00_ "/>
    <numFmt numFmtId="197" formatCode="0_);[Red]\(0\)"/>
    <numFmt numFmtId="198" formatCode="0.0;&quot;△ &quot;0.0"/>
    <numFmt numFmtId="199" formatCode="\ ###,###,##0;&quot;-&quot;###,###,##0"/>
    <numFmt numFmtId="200" formatCode="###,###,###,##0;&quot;-&quot;##,###,###,##0"/>
    <numFmt numFmtId="201" formatCode="##,###,##0;&quot;-&quot;#,###,##0"/>
    <numFmt numFmtId="202" formatCode="#,###,##0;&quot; -&quot;###,##0"/>
    <numFmt numFmtId="203" formatCode="\ ###,##0;&quot;-&quot;###,##0"/>
    <numFmt numFmtId="204" formatCode="###,##0;&quot;-&quot;##,##0"/>
    <numFmt numFmtId="205" formatCode="0;&quot;△ &quot;0"/>
    <numFmt numFmtId="206" formatCode="[=0]&quot;-&quot;;General"/>
  </numFmts>
  <fonts count="76">
    <font>
      <sz val="11"/>
      <color auto="1"/>
      <name val="ＭＳ Ｐゴシック"/>
      <family val="3"/>
    </font>
    <font>
      <sz val="11"/>
      <color theme="1"/>
      <name val="ＭＳ Ｐゴシック"/>
      <family val="3"/>
      <scheme val="minor"/>
    </font>
    <font>
      <sz val="11"/>
      <color theme="0"/>
      <name val="ＭＳ Ｐゴシック"/>
      <family val="3"/>
      <scheme val="minor"/>
    </font>
    <font>
      <sz val="11"/>
      <color rgb="FF9C6500"/>
      <name val="ＭＳ Ｐゴシック"/>
      <family val="3"/>
      <scheme val="minor"/>
    </font>
    <font>
      <b/>
      <sz val="18"/>
      <color theme="3"/>
      <name val="ＭＳ Ｐゴシック"/>
      <family val="3"/>
      <scheme val="major"/>
    </font>
    <font>
      <b/>
      <sz val="11"/>
      <color theme="0"/>
      <name val="ＭＳ Ｐゴシック"/>
      <family val="3"/>
      <scheme val="minor"/>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auto="1"/>
      <name val="ＭＳ Ｐゴシック"/>
      <family val="3"/>
    </font>
    <font>
      <sz val="10"/>
      <color auto="1"/>
      <name val="ＭＳ Ｐ明朝"/>
      <family val="1"/>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rgb="FFFF0000"/>
      <name val="ＭＳ Ｐゴシック"/>
      <family val="3"/>
      <scheme val="minor"/>
    </font>
    <font>
      <b/>
      <sz val="11"/>
      <color theme="1"/>
      <name val="ＭＳ Ｐゴシック"/>
      <family val="3"/>
      <scheme val="minor"/>
    </font>
    <font>
      <sz val="6"/>
      <color auto="1"/>
      <name val="ＭＳ Ｐゴシック"/>
      <family val="3"/>
    </font>
    <font>
      <sz val="9"/>
      <color auto="1"/>
      <name val="ＭＳ Ｐ明朝"/>
      <family val="1"/>
    </font>
    <font>
      <b/>
      <sz val="24"/>
      <color auto="1"/>
      <name val="ＭＳ Ｐ明朝"/>
      <family val="1"/>
    </font>
    <font>
      <sz val="9"/>
      <color rgb="FFFF0000"/>
      <name val="ＭＳ Ｐ明朝"/>
      <family val="1"/>
    </font>
    <font>
      <sz val="11"/>
      <color auto="1"/>
      <name val="ＭＳ Ｐ明朝"/>
      <family val="1"/>
    </font>
    <font>
      <sz val="16"/>
      <color auto="1"/>
      <name val="ＭＳ Ｐ明朝"/>
      <family val="1"/>
    </font>
    <font>
      <sz val="14"/>
      <color auto="1"/>
      <name val="ＭＳ Ｐ明朝"/>
      <family val="1"/>
    </font>
    <font>
      <sz val="24"/>
      <color auto="1"/>
      <name val="ＭＳ Ｐ明朝"/>
      <family val="1"/>
    </font>
    <font>
      <sz val="11"/>
      <color rgb="FFC8C8C8"/>
      <name val="ＭＳ Ｐ明朝"/>
      <family val="1"/>
    </font>
    <font>
      <sz val="10"/>
      <color rgb="FFC8C8C8"/>
      <name val="ＭＳ Ｐ明朝"/>
      <family val="1"/>
    </font>
    <font>
      <sz val="18"/>
      <color auto="1"/>
      <name val="ＭＳ Ｐ明朝"/>
      <family val="1"/>
    </font>
    <font>
      <sz val="16"/>
      <color theme="1"/>
      <name val="ＭＳ Ｐ明朝"/>
      <family val="1"/>
    </font>
    <font>
      <sz val="16"/>
      <color theme="1"/>
      <name val="ＭＳ Ｐゴシック"/>
      <family val="3"/>
    </font>
    <font>
      <sz val="12"/>
      <color theme="1"/>
      <name val="ＭＳ Ｐ明朝"/>
      <family val="1"/>
    </font>
    <font>
      <sz val="12"/>
      <color theme="1"/>
      <name val="ＭＳ Ｐゴシック"/>
      <family val="3"/>
    </font>
    <font>
      <sz val="11"/>
      <color rgb="FFC8C8C8"/>
      <name val="ＭＳ Ｐゴシック"/>
      <family val="3"/>
    </font>
    <font>
      <sz val="10"/>
      <color rgb="FFFF0000"/>
      <name val="ＭＳ Ｐ明朝"/>
      <family val="1"/>
    </font>
    <font>
      <sz val="10"/>
      <color auto="1"/>
      <name val="ＭＳ Ｐゴシック"/>
      <family val="3"/>
    </font>
    <font>
      <sz val="16"/>
      <color auto="1"/>
      <name val="ＭＳ Ｐゴシック"/>
      <family val="3"/>
    </font>
    <font>
      <sz val="10"/>
      <color theme="1"/>
      <name val="ＭＳ Ｐ明朝"/>
      <family val="1"/>
    </font>
    <font>
      <sz val="10"/>
      <color theme="1"/>
      <name val="ＭＳ Ｐゴシック"/>
      <family val="3"/>
    </font>
    <font>
      <sz val="9"/>
      <color theme="1"/>
      <name val="ＭＳ Ｐ明朝"/>
      <family val="1"/>
    </font>
    <font>
      <sz val="8"/>
      <color auto="1"/>
      <name val="ＭＳ Ｐ明朝"/>
      <family val="1"/>
    </font>
    <font>
      <sz val="10"/>
      <color auto="1"/>
      <name val="ＭＳ 明朝"/>
      <family val="1"/>
    </font>
    <font>
      <sz val="5"/>
      <color auto="1"/>
      <name val="ＭＳ Ｐ明朝"/>
      <family val="1"/>
    </font>
    <font>
      <sz val="7"/>
      <color auto="1"/>
      <name val="ＭＳ Ｐ明朝"/>
      <family val="1"/>
    </font>
    <font>
      <u/>
      <sz val="8"/>
      <color auto="1"/>
      <name val="ＭＳ Ｐ明朝"/>
      <family val="1"/>
    </font>
    <font>
      <sz val="8"/>
      <color theme="1"/>
      <name val="ＭＳ Ｐ明朝"/>
      <family val="1"/>
    </font>
    <font>
      <sz val="10"/>
      <color rgb="FFFF0000"/>
      <name val="ＭＳ Ｐゴシック"/>
      <family val="3"/>
    </font>
    <font>
      <sz val="11"/>
      <color auto="1"/>
      <name val="ＭＳ 明朝"/>
      <family val="1"/>
    </font>
    <font>
      <sz val="11"/>
      <color theme="1"/>
      <name val="ＭＳ Ｐ明朝"/>
      <family val="1"/>
    </font>
    <font>
      <sz val="14"/>
      <color auto="1"/>
      <name val="ＭＳ Ｐゴシック"/>
      <family val="3"/>
    </font>
    <font>
      <sz val="12"/>
      <color auto="1"/>
      <name val="ＭＳ Ｐ明朝"/>
      <family val="1"/>
    </font>
    <font>
      <sz val="20"/>
      <color auto="1"/>
      <name val="ＭＳ Ｐゴシック"/>
      <family val="3"/>
    </font>
    <font>
      <sz val="20"/>
      <color theme="1"/>
      <name val="ＭＳ Ｐゴシック"/>
      <family val="3"/>
    </font>
    <font>
      <sz val="10"/>
      <color indexed="8"/>
      <name val="ＭＳ Ｐ明朝"/>
      <family val="1"/>
    </font>
    <font>
      <sz val="8"/>
      <color indexed="8"/>
      <name val="ＭＳ Ｐ明朝"/>
      <family val="1"/>
    </font>
    <font>
      <sz val="9"/>
      <color indexed="8"/>
      <name val="ＭＳ Ｐ明朝"/>
      <family val="1"/>
    </font>
    <font>
      <sz val="10"/>
      <color indexed="10"/>
      <name val="ＭＳ Ｐ明朝"/>
      <family val="1"/>
    </font>
    <font>
      <sz val="10"/>
      <color indexed="10"/>
      <name val="ＭＳ Ｐゴシック"/>
      <family val="3"/>
    </font>
    <font>
      <b/>
      <sz val="10"/>
      <color rgb="FFFF0000"/>
      <name val="ＭＳ Ｐ明朝"/>
      <family val="1"/>
    </font>
    <font>
      <b/>
      <sz val="10"/>
      <color rgb="FFFF0000"/>
      <name val="ＭＳ Ｐゴシック"/>
      <family val="3"/>
    </font>
    <font>
      <sz val="8.5"/>
      <color auto="1"/>
      <name val="ＭＳ Ｐ明朝"/>
      <family val="1"/>
    </font>
    <font>
      <sz val="8.5"/>
      <color theme="1"/>
      <name val="ＭＳ Ｐ明朝"/>
      <family val="1"/>
    </font>
    <font>
      <b/>
      <sz val="8.5"/>
      <color auto="1"/>
      <name val="ＭＳ Ｐ明朝"/>
      <family val="1"/>
    </font>
    <font>
      <sz val="8"/>
      <color auto="1"/>
      <name val="ＭＳ Ｐゴシック"/>
      <family val="3"/>
    </font>
    <font>
      <sz val="9"/>
      <color auto="1"/>
      <name val="ＭＳ Ｐゴシック"/>
      <family val="3"/>
    </font>
    <font>
      <b/>
      <sz val="8"/>
      <color auto="1"/>
      <name val="ＭＳ Ｐ明朝"/>
      <family val="1"/>
    </font>
    <font>
      <b/>
      <sz val="8"/>
      <color auto="1"/>
      <name val="ＭＳ Ｐゴシック"/>
      <family val="3"/>
    </font>
    <font>
      <b/>
      <sz val="9"/>
      <color auto="1"/>
      <name val="ＭＳ Ｐ明朝"/>
      <family val="1"/>
    </font>
    <font>
      <sz val="6"/>
      <color auto="1"/>
      <name val="ＭＳ Ｐ明朝"/>
      <family val="1"/>
    </font>
    <font>
      <b/>
      <sz val="9"/>
      <color auto="1"/>
      <name val="ＭＳ Ｐゴシック"/>
      <family val="3"/>
    </font>
    <font>
      <sz val="9"/>
      <color auto="1"/>
      <name val="ＭＳ Ｐ明朝"/>
      <family val="1"/>
    </font>
    <font>
      <sz val="11"/>
      <color indexed="8"/>
      <name val="ＭＳ Ｐゴシック"/>
      <family val="3"/>
    </font>
    <font>
      <sz val="9"/>
      <color indexed="8"/>
      <name val="Century"/>
      <family val="1"/>
    </font>
    <font>
      <sz val="6"/>
      <color auto="1"/>
      <name val="ＭＳ ゴシック"/>
      <family val="2"/>
    </font>
  </fonts>
  <fills count="35">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theme="1"/>
        <bgColor indexed="64"/>
      </patternFill>
    </fill>
    <fill>
      <patternFill patternType="solid">
        <fgColor theme="0"/>
        <bgColor indexed="64"/>
      </patternFill>
    </fill>
  </fills>
  <borders count="4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91">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38" fontId="10" fillId="0" borderId="0" applyFont="0" applyFill="0" applyBorder="0" applyAlignment="0" applyProtection="0"/>
    <xf numFmtId="38" fontId="10" fillId="0" borderId="0" applyFont="0" applyFill="0" applyBorder="0" applyAlignment="0" applyProtection="0"/>
    <xf numFmtId="0" fontId="1" fillId="0" borderId="0">
      <alignment vertical="center"/>
    </xf>
    <xf numFmtId="0" fontId="1" fillId="0" borderId="0">
      <alignment vertical="center"/>
    </xf>
    <xf numFmtId="0" fontId="11" fillId="0" borderId="0"/>
    <xf numFmtId="0" fontId="10" fillId="0" borderId="0"/>
    <xf numFmtId="0" fontId="12" fillId="32" borderId="0" applyNumberFormat="0" applyBorder="0" applyAlignment="0" applyProtection="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38" fontId="10" fillId="0" borderId="0" applyFont="0" applyFill="0" applyBorder="0" applyAlignment="0" applyProtection="0"/>
    <xf numFmtId="9" fontId="10" fillId="0" borderId="0" applyFont="0" applyFill="0" applyBorder="0" applyAlignment="0" applyProtection="0"/>
  </cellStyleXfs>
  <cellXfs count="1104">
    <xf numFmtId="0" fontId="0" fillId="0" borderId="0" xfId="0"/>
    <xf numFmtId="0" fontId="1" fillId="33" borderId="0" xfId="0" applyFont="1" applyFill="1"/>
    <xf numFmtId="49" fontId="0" fillId="0" borderId="0" xfId="0" quotePrefix="1" applyNumberFormat="1" applyAlignment="1">
      <alignment horizontal="right" vertical="center"/>
    </xf>
    <xf numFmtId="49" fontId="0" fillId="0" borderId="0" xfId="0" applyNumberFormat="1" applyAlignment="1">
      <alignment horizontal="right" vertical="center"/>
    </xf>
    <xf numFmtId="49" fontId="0" fillId="0" borderId="0" xfId="0" applyNumberFormat="1" applyAlignment="1">
      <alignment horizontal="right"/>
    </xf>
    <xf numFmtId="0" fontId="21" fillId="0" borderId="0" xfId="0" applyFont="1" applyAlignment="1">
      <alignment horizontal="left" vertical="center"/>
    </xf>
    <xf numFmtId="0" fontId="22" fillId="0" borderId="0" xfId="0" applyFont="1" applyAlignment="1">
      <alignment horizontal="left" vertical="center"/>
    </xf>
    <xf numFmtId="0" fontId="21" fillId="0" borderId="0" xfId="0" applyFont="1" applyAlignment="1">
      <alignment vertical="center"/>
    </xf>
    <xf numFmtId="0" fontId="0" fillId="0" borderId="0" xfId="0" applyAlignment="1">
      <alignment vertical="center"/>
    </xf>
    <xf numFmtId="0" fontId="21" fillId="0" borderId="0" xfId="0" applyFont="1" applyAlignment="1">
      <alignment horizontal="justify" vertical="center"/>
    </xf>
    <xf numFmtId="0" fontId="23" fillId="0" borderId="0" xfId="0" applyFont="1" applyAlignment="1">
      <alignment horizontal="justify" vertical="center"/>
    </xf>
    <xf numFmtId="0" fontId="24" fillId="0" borderId="0" xfId="0" applyFont="1"/>
    <xf numFmtId="0" fontId="24" fillId="0" borderId="0" xfId="0" applyFont="1" applyAlignment="1">
      <alignment vertical="center"/>
    </xf>
    <xf numFmtId="0" fontId="25" fillId="0" borderId="0" xfId="0" applyFont="1" applyAlignment="1">
      <alignment horizontal="centerContinuous" vertical="center"/>
    </xf>
    <xf numFmtId="0" fontId="26" fillId="0" borderId="0" xfId="0" applyFont="1" applyAlignment="1">
      <alignment horizontal="centerContinuous" vertical="center"/>
    </xf>
    <xf numFmtId="0" fontId="27" fillId="0" borderId="0" xfId="0" applyFont="1" applyAlignment="1">
      <alignment horizontal="center"/>
    </xf>
    <xf numFmtId="0" fontId="28" fillId="0" borderId="0" xfId="0" applyFont="1"/>
    <xf numFmtId="0" fontId="29" fillId="0" borderId="0" xfId="0" applyFont="1" applyBorder="1" applyAlignment="1">
      <alignment horizontal="distributed" vertical="center" justifyLastLine="1"/>
    </xf>
    <xf numFmtId="0" fontId="29" fillId="0" borderId="0" xfId="0" applyFont="1" applyBorder="1" applyAlignment="1">
      <alignment vertical="center"/>
    </xf>
    <xf numFmtId="0" fontId="28" fillId="0" borderId="0" xfId="0" applyFont="1" applyBorder="1"/>
    <xf numFmtId="0" fontId="27" fillId="0" borderId="0" xfId="0" applyFont="1" applyAlignment="1">
      <alignment horizontal="centerContinuous"/>
    </xf>
    <xf numFmtId="0" fontId="30" fillId="0" borderId="0" xfId="0" applyFont="1" applyAlignment="1">
      <alignment horizontal="centerContinuous" vertical="center"/>
    </xf>
    <xf numFmtId="176" fontId="29" fillId="0" borderId="0" xfId="0" applyNumberFormat="1" applyFont="1" applyBorder="1" applyAlignment="1">
      <alignment vertical="center"/>
    </xf>
    <xf numFmtId="177" fontId="29" fillId="0" borderId="0" xfId="0" applyNumberFormat="1" applyFont="1" applyBorder="1" applyAlignment="1"/>
    <xf numFmtId="177" fontId="29" fillId="0" borderId="0" xfId="0" applyNumberFormat="1" applyFont="1" applyBorder="1" applyAlignment="1">
      <alignment horizontal="right" vertical="center"/>
    </xf>
    <xf numFmtId="0" fontId="29" fillId="0" borderId="0" xfId="0" applyFont="1" applyBorder="1" applyAlignment="1">
      <alignment vertical="center" wrapText="1"/>
    </xf>
    <xf numFmtId="0" fontId="29" fillId="0" borderId="0" xfId="0" applyFont="1" applyBorder="1"/>
    <xf numFmtId="176" fontId="11" fillId="0" borderId="0" xfId="0" applyNumberFormat="1" applyFont="1" applyBorder="1" applyAlignment="1">
      <alignment vertical="center"/>
    </xf>
    <xf numFmtId="0" fontId="24" fillId="0" borderId="0" xfId="0" applyFont="1" applyBorder="1"/>
    <xf numFmtId="0" fontId="11" fillId="0" borderId="0" xfId="0" applyFont="1" applyBorder="1" applyAlignment="1">
      <alignment horizontal="distributed" vertical="center" justifyLastLine="1"/>
    </xf>
    <xf numFmtId="0" fontId="11" fillId="0" borderId="0" xfId="0" applyFont="1" applyBorder="1" applyAlignment="1">
      <alignment vertical="center" wrapText="1"/>
    </xf>
    <xf numFmtId="177" fontId="11" fillId="0" borderId="0" xfId="0" applyNumberFormat="1" applyFont="1" applyBorder="1" applyAlignment="1">
      <alignment horizontal="right" vertical="center"/>
    </xf>
    <xf numFmtId="0" fontId="31" fillId="0" borderId="0" xfId="0" applyFont="1" applyAlignment="1">
      <alignment horizontal="center"/>
    </xf>
    <xf numFmtId="0" fontId="1" fillId="0" borderId="0" xfId="0" applyFont="1"/>
    <xf numFmtId="0" fontId="32" fillId="0" borderId="0" xfId="0" applyFont="1" applyAlignment="1">
      <alignment horizontal="center"/>
    </xf>
    <xf numFmtId="3" fontId="0" fillId="0" borderId="0" xfId="0" applyNumberFormat="1"/>
    <xf numFmtId="178" fontId="0" fillId="0" borderId="0" xfId="0" applyNumberFormat="1"/>
    <xf numFmtId="0" fontId="33" fillId="0" borderId="0" xfId="0" applyFont="1" applyAlignment="1">
      <alignment horizontal="right"/>
    </xf>
    <xf numFmtId="0" fontId="34" fillId="0" borderId="0" xfId="0" applyFont="1" applyAlignment="1">
      <alignment horizontal="right"/>
    </xf>
    <xf numFmtId="177" fontId="11" fillId="0" borderId="0" xfId="69" applyNumberFormat="1" applyFont="1" applyFill="1" applyBorder="1" applyAlignment="1">
      <alignment vertical="center"/>
    </xf>
    <xf numFmtId="177" fontId="11" fillId="0" borderId="0" xfId="69" applyNumberFormat="1" applyFont="1" applyFill="1" applyAlignment="1">
      <alignment vertical="center"/>
    </xf>
    <xf numFmtId="0" fontId="35" fillId="0" borderId="0" xfId="0" applyFont="1"/>
    <xf numFmtId="3" fontId="35" fillId="0" borderId="0" xfId="0" applyNumberFormat="1" applyFont="1" applyAlignment="1">
      <alignment vertical="center"/>
    </xf>
    <xf numFmtId="0" fontId="35" fillId="0" borderId="0" xfId="0" applyFont="1" applyAlignment="1">
      <alignment vertical="center"/>
    </xf>
    <xf numFmtId="3" fontId="35" fillId="0" borderId="0" xfId="0" applyNumberFormat="1" applyFont="1"/>
    <xf numFmtId="179" fontId="35" fillId="0" borderId="0" xfId="0" applyNumberFormat="1" applyFont="1"/>
    <xf numFmtId="3" fontId="0" fillId="0" borderId="0" xfId="0" applyNumberFormat="1" applyAlignment="1">
      <alignment vertical="center"/>
    </xf>
    <xf numFmtId="0" fontId="0" fillId="0" borderId="0" xfId="0" applyAlignment="1"/>
    <xf numFmtId="0" fontId="11" fillId="0" borderId="0" xfId="0" applyFont="1" applyFill="1" applyAlignment="1">
      <alignment vertical="center"/>
    </xf>
    <xf numFmtId="180" fontId="11" fillId="0" borderId="0" xfId="0" applyNumberFormat="1" applyFont="1" applyFill="1" applyAlignment="1">
      <alignment vertical="center"/>
    </xf>
    <xf numFmtId="0" fontId="25" fillId="0" borderId="0" xfId="0" applyFont="1" applyFill="1" applyAlignment="1">
      <alignment vertical="center"/>
    </xf>
    <xf numFmtId="0" fontId="11" fillId="0" borderId="0" xfId="0" applyFont="1" applyFill="1" applyBorder="1" applyAlignment="1">
      <alignment vertical="center"/>
    </xf>
    <xf numFmtId="0" fontId="11" fillId="0" borderId="10" xfId="0" applyFont="1" applyFill="1" applyBorder="1" applyAlignment="1">
      <alignment vertical="center"/>
    </xf>
    <xf numFmtId="0" fontId="36" fillId="0" borderId="0" xfId="0" applyFont="1" applyFill="1" applyBorder="1" applyAlignment="1">
      <alignment vertical="center"/>
    </xf>
    <xf numFmtId="0" fontId="37" fillId="0" borderId="0" xfId="0" applyFont="1" applyFill="1" applyBorder="1" applyAlignment="1">
      <alignment vertical="center"/>
    </xf>
    <xf numFmtId="49" fontId="38" fillId="0" borderId="0" xfId="0" applyNumberFormat="1" applyFont="1" applyFill="1" applyAlignment="1">
      <alignment horizontal="right" vertical="center"/>
    </xf>
    <xf numFmtId="0" fontId="26" fillId="0" borderId="10" xfId="0" applyFont="1" applyFill="1" applyBorder="1" applyAlignment="1">
      <alignment horizontal="center" vertical="center"/>
    </xf>
    <xf numFmtId="0" fontId="11" fillId="0" borderId="11" xfId="0" applyFont="1" applyBorder="1" applyAlignment="1">
      <alignment horizontal="distributed" vertical="center" justifyLastLine="1"/>
    </xf>
    <xf numFmtId="0" fontId="37" fillId="0" borderId="10" xfId="0" applyFont="1" applyFill="1" applyBorder="1" applyAlignment="1">
      <alignment vertical="center"/>
    </xf>
    <xf numFmtId="0" fontId="21" fillId="0" borderId="0" xfId="0" applyFont="1" applyFill="1" applyAlignment="1">
      <alignment horizontal="left" vertical="top"/>
    </xf>
    <xf numFmtId="0" fontId="21" fillId="0" borderId="0" xfId="0" applyFont="1" applyFill="1" applyAlignment="1">
      <alignment horizontal="left" vertical="center" wrapText="1"/>
    </xf>
    <xf numFmtId="0" fontId="11" fillId="0" borderId="12" xfId="0" applyFont="1" applyBorder="1" applyAlignment="1">
      <alignment horizontal="distributed" vertical="center" justifyLastLine="1"/>
    </xf>
    <xf numFmtId="0" fontId="11" fillId="0" borderId="13" xfId="0" applyFont="1" applyFill="1" applyBorder="1" applyAlignment="1">
      <alignment horizontal="right" vertical="center"/>
    </xf>
    <xf numFmtId="0" fontId="11" fillId="0" borderId="0" xfId="0" applyFont="1" applyFill="1" applyBorder="1" applyAlignment="1">
      <alignment horizontal="right" vertical="center"/>
    </xf>
    <xf numFmtId="0" fontId="39" fillId="0" borderId="13" xfId="0" applyFont="1" applyFill="1" applyBorder="1" applyAlignment="1">
      <alignment horizontal="right" vertical="center"/>
    </xf>
    <xf numFmtId="0" fontId="40" fillId="0" borderId="14" xfId="0" applyFont="1" applyFill="1" applyBorder="1" applyAlignment="1">
      <alignment horizontal="right" vertical="center"/>
    </xf>
    <xf numFmtId="0" fontId="26" fillId="0" borderId="0"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181" fontId="11" fillId="0" borderId="17" xfId="0" applyNumberFormat="1" applyFont="1" applyFill="1" applyBorder="1" applyAlignment="1">
      <alignment vertical="center"/>
    </xf>
    <xf numFmtId="181" fontId="11" fillId="0" borderId="18" xfId="0" applyNumberFormat="1" applyFont="1" applyFill="1" applyBorder="1" applyAlignment="1">
      <alignment vertical="center"/>
    </xf>
    <xf numFmtId="181" fontId="39" fillId="0" borderId="17" xfId="0" applyNumberFormat="1" applyFont="1" applyFill="1" applyBorder="1" applyAlignment="1">
      <alignment vertical="center"/>
    </xf>
    <xf numFmtId="181" fontId="40" fillId="0" borderId="16" xfId="0" applyNumberFormat="1" applyFont="1" applyFill="1" applyBorder="1" applyAlignment="1">
      <alignment vertical="center"/>
    </xf>
    <xf numFmtId="0" fontId="11" fillId="0" borderId="15" xfId="0" applyFont="1" applyFill="1" applyBorder="1" applyAlignment="1">
      <alignment horizontal="distributed" vertical="center" wrapText="1" justifyLastLine="1"/>
    </xf>
    <xf numFmtId="0" fontId="11" fillId="0" borderId="16" xfId="0" applyFont="1" applyFill="1" applyBorder="1" applyAlignment="1">
      <alignment horizontal="distributed" vertical="center" wrapText="1" justifyLastLine="1"/>
    </xf>
    <xf numFmtId="176" fontId="11" fillId="0" borderId="17" xfId="0" applyNumberFormat="1" applyFont="1" applyBorder="1" applyAlignment="1">
      <alignment vertical="center"/>
    </xf>
    <xf numFmtId="176" fontId="40" fillId="0" borderId="16" xfId="0" applyNumberFormat="1" applyFont="1" applyFill="1" applyBorder="1" applyAlignment="1">
      <alignment vertical="center"/>
    </xf>
    <xf numFmtId="0" fontId="11" fillId="0" borderId="19" xfId="0" applyFont="1" applyFill="1" applyBorder="1" applyAlignment="1">
      <alignment horizontal="center" vertical="center" justifyLastLine="1"/>
    </xf>
    <xf numFmtId="176" fontId="39" fillId="0" borderId="17" xfId="0" applyNumberFormat="1" applyFont="1" applyBorder="1" applyAlignment="1">
      <alignment vertical="center"/>
    </xf>
    <xf numFmtId="0" fontId="11" fillId="0" borderId="20" xfId="0" applyFont="1" applyFill="1" applyBorder="1" applyAlignment="1">
      <alignment horizontal="center" vertical="center" justifyLastLine="1"/>
    </xf>
    <xf numFmtId="176" fontId="11" fillId="0" borderId="18" xfId="0" applyNumberFormat="1" applyFont="1" applyBorder="1" applyAlignment="1">
      <alignment vertical="center"/>
    </xf>
    <xf numFmtId="0" fontId="11" fillId="0" borderId="11" xfId="0" applyFont="1" applyFill="1" applyBorder="1" applyAlignment="1">
      <alignment horizontal="center" vertical="center" justifyLastLine="1"/>
    </xf>
    <xf numFmtId="0" fontId="11" fillId="0" borderId="19" xfId="0" applyFont="1" applyFill="1" applyBorder="1" applyAlignment="1">
      <alignment horizontal="distributed" vertical="center" justifyLastLine="1"/>
    </xf>
    <xf numFmtId="56" fontId="11" fillId="0" borderId="0" xfId="0" applyNumberFormat="1" applyFont="1" applyFill="1" applyAlignment="1">
      <alignment vertical="center"/>
    </xf>
    <xf numFmtId="0" fontId="11" fillId="0" borderId="19" xfId="0" applyFont="1" applyFill="1" applyBorder="1" applyAlignment="1">
      <alignment horizontal="distributed" vertical="center" wrapText="1" justifyLastLine="1"/>
    </xf>
    <xf numFmtId="182" fontId="11" fillId="0" borderId="18" xfId="0" applyNumberFormat="1" applyFont="1" applyFill="1" applyBorder="1" applyAlignment="1">
      <alignment vertical="center"/>
    </xf>
    <xf numFmtId="182" fontId="39" fillId="0" borderId="18" xfId="0" applyNumberFormat="1" applyFont="1" applyFill="1" applyBorder="1" applyAlignment="1">
      <alignment vertical="center"/>
    </xf>
    <xf numFmtId="182" fontId="37" fillId="0" borderId="21" xfId="0" applyNumberFormat="1" applyFont="1" applyFill="1" applyBorder="1" applyAlignment="1">
      <alignment vertical="center"/>
    </xf>
    <xf numFmtId="0" fontId="38" fillId="0" borderId="0" xfId="0" applyFont="1" applyFill="1" applyAlignment="1">
      <alignment vertical="center"/>
    </xf>
    <xf numFmtId="0" fontId="21" fillId="0" borderId="11" xfId="0" applyFont="1" applyFill="1" applyBorder="1" applyAlignment="1">
      <alignment horizontal="distributed" vertical="center" wrapText="1" justifyLastLine="1"/>
    </xf>
    <xf numFmtId="0" fontId="21" fillId="0" borderId="11" xfId="0" applyFont="1" applyFill="1" applyBorder="1" applyAlignment="1">
      <alignment horizontal="distributed" vertical="center" justifyLastLine="1"/>
    </xf>
    <xf numFmtId="182" fontId="11" fillId="0" borderId="13" xfId="0" applyNumberFormat="1" applyFont="1" applyFill="1" applyBorder="1" applyAlignment="1">
      <alignment vertical="center"/>
    </xf>
    <xf numFmtId="182" fontId="39" fillId="0" borderId="13" xfId="0" applyNumberFormat="1" applyFont="1" applyFill="1" applyBorder="1" applyAlignment="1">
      <alignment vertical="center"/>
    </xf>
    <xf numFmtId="182" fontId="37" fillId="0" borderId="14" xfId="0" applyNumberFormat="1" applyFont="1" applyFill="1" applyBorder="1" applyAlignment="1">
      <alignment vertical="center"/>
    </xf>
    <xf numFmtId="180" fontId="21" fillId="0" borderId="0" xfId="0" applyNumberFormat="1" applyFont="1" applyFill="1" applyAlignment="1">
      <alignment vertical="center"/>
    </xf>
    <xf numFmtId="180" fontId="25" fillId="0" borderId="0" xfId="0" applyNumberFormat="1" applyFont="1" applyFill="1" applyAlignment="1">
      <alignment vertical="center"/>
    </xf>
    <xf numFmtId="180" fontId="21" fillId="0" borderId="12" xfId="0" applyNumberFormat="1" applyFont="1" applyFill="1" applyBorder="1" applyAlignment="1">
      <alignment horizontal="distributed" vertical="center" wrapText="1" justifyLastLine="1"/>
    </xf>
    <xf numFmtId="180" fontId="21" fillId="0" borderId="12" xfId="0" applyNumberFormat="1" applyFont="1" applyFill="1" applyBorder="1" applyAlignment="1">
      <alignment horizontal="distributed" vertical="center" justifyLastLine="1"/>
    </xf>
    <xf numFmtId="180" fontId="11" fillId="0" borderId="18" xfId="0" applyNumberFormat="1" applyFont="1" applyFill="1" applyBorder="1" applyAlignment="1">
      <alignment vertical="center"/>
    </xf>
    <xf numFmtId="182" fontId="40" fillId="0" borderId="16" xfId="0" applyNumberFormat="1" applyFont="1" applyFill="1" applyBorder="1" applyAlignment="1">
      <alignment vertical="center"/>
    </xf>
    <xf numFmtId="180" fontId="11" fillId="0" borderId="0" xfId="0" applyNumberFormat="1" applyFont="1" applyFill="1" applyBorder="1" applyAlignment="1">
      <alignment vertical="center"/>
    </xf>
    <xf numFmtId="0" fontId="21" fillId="0" borderId="12" xfId="0" applyFont="1" applyFill="1" applyBorder="1" applyAlignment="1">
      <alignment horizontal="distributed" vertical="center" justifyLastLine="1"/>
    </xf>
    <xf numFmtId="0" fontId="21" fillId="0" borderId="12" xfId="0" applyFont="1" applyFill="1" applyBorder="1" applyAlignment="1">
      <alignment horizontal="distributed" vertical="center" wrapText="1" justifyLastLine="1"/>
    </xf>
    <xf numFmtId="182" fontId="11" fillId="0" borderId="17" xfId="0" applyNumberFormat="1" applyFont="1" applyFill="1" applyBorder="1" applyAlignment="1">
      <alignment vertical="center"/>
    </xf>
    <xf numFmtId="182" fontId="39" fillId="0" borderId="17" xfId="0" applyNumberFormat="1" applyFont="1" applyFill="1" applyBorder="1" applyAlignment="1">
      <alignment vertical="center"/>
    </xf>
    <xf numFmtId="182" fontId="40" fillId="0" borderId="21" xfId="0" applyNumberFormat="1" applyFont="1" applyFill="1" applyBorder="1" applyAlignment="1">
      <alignment vertical="center"/>
    </xf>
    <xf numFmtId="182" fontId="11" fillId="0" borderId="0" xfId="0" applyNumberFormat="1" applyFont="1" applyFill="1" applyBorder="1" applyAlignment="1">
      <alignment vertical="center"/>
    </xf>
    <xf numFmtId="0" fontId="21" fillId="0" borderId="0" xfId="0" applyFont="1" applyFill="1" applyAlignment="1">
      <alignment horizontal="right" vertical="center"/>
    </xf>
    <xf numFmtId="0" fontId="21" fillId="0" borderId="19" xfId="0" applyFont="1" applyFill="1" applyBorder="1" applyAlignment="1">
      <alignment horizontal="distributed" vertical="center" wrapText="1" justifyLastLine="1"/>
    </xf>
    <xf numFmtId="0" fontId="21" fillId="0" borderId="19" xfId="0" applyFont="1" applyFill="1" applyBorder="1" applyAlignment="1">
      <alignment horizontal="distributed" vertical="center" justifyLastLine="1"/>
    </xf>
    <xf numFmtId="179" fontId="11" fillId="0" borderId="0" xfId="0" applyNumberFormat="1" applyFont="1" applyFill="1" applyBorder="1" applyAlignment="1">
      <alignment vertical="center"/>
    </xf>
    <xf numFmtId="179" fontId="11" fillId="0" borderId="0" xfId="0" applyNumberFormat="1" applyFont="1" applyFill="1" applyAlignment="1">
      <alignment vertical="center"/>
    </xf>
    <xf numFmtId="179" fontId="24" fillId="0" borderId="0" xfId="0" applyNumberFormat="1" applyFont="1"/>
    <xf numFmtId="179" fontId="36" fillId="0" borderId="0" xfId="0" applyNumberFormat="1" applyFont="1" applyFill="1" applyBorder="1" applyAlignment="1">
      <alignment vertical="center"/>
    </xf>
    <xf numFmtId="179" fontId="37" fillId="0" borderId="0" xfId="0" applyNumberFormat="1" applyFont="1" applyFill="1" applyBorder="1" applyAlignment="1">
      <alignment vertical="center"/>
    </xf>
    <xf numFmtId="2" fontId="11" fillId="0" borderId="0" xfId="0" applyNumberFormat="1" applyFont="1" applyFill="1" applyBorder="1" applyAlignment="1">
      <alignment vertical="center"/>
    </xf>
    <xf numFmtId="2" fontId="11" fillId="0" borderId="0" xfId="0" applyNumberFormat="1" applyFont="1" applyFill="1" applyAlignment="1">
      <alignment vertical="center"/>
    </xf>
    <xf numFmtId="2" fontId="36" fillId="0" borderId="0" xfId="0" applyNumberFormat="1" applyFont="1" applyFill="1" applyBorder="1" applyAlignment="1">
      <alignment vertical="center"/>
    </xf>
    <xf numFmtId="2" fontId="37" fillId="0" borderId="0" xfId="0" applyNumberFormat="1" applyFont="1" applyFill="1" applyBorder="1" applyAlignment="1">
      <alignment vertical="center"/>
    </xf>
    <xf numFmtId="183" fontId="11" fillId="0" borderId="0" xfId="0" applyNumberFormat="1" applyFont="1" applyFill="1" applyBorder="1" applyAlignment="1">
      <alignment vertical="center"/>
    </xf>
    <xf numFmtId="183" fontId="36" fillId="0" borderId="0" xfId="0" applyNumberFormat="1" applyFont="1" applyFill="1" applyBorder="1" applyAlignment="1">
      <alignment vertical="center"/>
    </xf>
    <xf numFmtId="183" fontId="37" fillId="0" borderId="0" xfId="0" applyNumberFormat="1" applyFont="1" applyFill="1" applyBorder="1" applyAlignment="1">
      <alignment vertical="center"/>
    </xf>
    <xf numFmtId="0" fontId="11" fillId="0" borderId="0" xfId="0" applyFont="1" applyFill="1" applyAlignment="1">
      <alignment horizontal="distributed" vertical="center"/>
    </xf>
    <xf numFmtId="38" fontId="11" fillId="0" borderId="0" xfId="89" applyFont="1" applyFill="1" applyAlignment="1">
      <alignment vertical="center"/>
    </xf>
    <xf numFmtId="184" fontId="11" fillId="0" borderId="0" xfId="89" applyNumberFormat="1" applyFont="1" applyFill="1" applyAlignment="1">
      <alignment vertical="center"/>
    </xf>
    <xf numFmtId="38" fontId="38" fillId="0" borderId="0" xfId="89" applyFont="1" applyFill="1" applyAlignment="1">
      <alignment vertical="center"/>
    </xf>
    <xf numFmtId="38" fontId="21" fillId="0" borderId="0" xfId="89" applyFont="1" applyFill="1" applyAlignment="1"/>
    <xf numFmtId="38" fontId="21" fillId="0" borderId="0" xfId="89" applyFont="1" applyFill="1" applyAlignment="1">
      <alignment vertical="center"/>
    </xf>
    <xf numFmtId="38" fontId="38" fillId="0" borderId="0" xfId="89" applyFont="1" applyFill="1" applyAlignment="1">
      <alignment horizontal="right" vertical="center"/>
    </xf>
    <xf numFmtId="38" fontId="11" fillId="0" borderId="11" xfId="89" applyFont="1" applyFill="1" applyBorder="1" applyAlignment="1">
      <alignment horizontal="distributed" vertical="center" justifyLastLine="1"/>
    </xf>
    <xf numFmtId="38" fontId="37" fillId="0" borderId="22" xfId="89" applyFont="1" applyFill="1" applyBorder="1" applyAlignment="1">
      <alignment horizontal="distributed" vertical="center"/>
    </xf>
    <xf numFmtId="38" fontId="11" fillId="0" borderId="0" xfId="89" applyFont="1" applyFill="1" applyBorder="1" applyAlignment="1">
      <alignment vertical="center"/>
    </xf>
    <xf numFmtId="38" fontId="11" fillId="0" borderId="10" xfId="89" applyFont="1" applyFill="1" applyBorder="1" applyAlignment="1">
      <alignment vertical="center"/>
    </xf>
    <xf numFmtId="38" fontId="41" fillId="0" borderId="0" xfId="89" applyFont="1" applyFill="1" applyAlignment="1">
      <alignment vertical="center"/>
    </xf>
    <xf numFmtId="38" fontId="11" fillId="0" borderId="12" xfId="89" applyFont="1" applyFill="1" applyBorder="1" applyAlignment="1">
      <alignment horizontal="distributed" vertical="center" justifyLastLine="1"/>
    </xf>
    <xf numFmtId="38" fontId="37" fillId="0" borderId="23" xfId="89" applyFont="1" applyFill="1" applyBorder="1" applyAlignment="1">
      <alignment horizontal="distributed" vertical="center"/>
    </xf>
    <xf numFmtId="38" fontId="21" fillId="0" borderId="13" xfId="89" applyFont="1" applyFill="1" applyBorder="1" applyAlignment="1">
      <alignment horizontal="distributed" vertical="center"/>
    </xf>
    <xf numFmtId="38" fontId="11" fillId="0" borderId="13" xfId="89" applyFont="1" applyFill="1" applyBorder="1" applyAlignment="1">
      <alignment horizontal="distributed" vertical="center"/>
    </xf>
    <xf numFmtId="38" fontId="11" fillId="0" borderId="13" xfId="89" applyFont="1" applyFill="1" applyBorder="1" applyAlignment="1">
      <alignment vertical="center"/>
    </xf>
    <xf numFmtId="38" fontId="11" fillId="0" borderId="14" xfId="89" applyFont="1" applyFill="1" applyBorder="1" applyAlignment="1">
      <alignment vertical="center"/>
    </xf>
    <xf numFmtId="38" fontId="11" fillId="0" borderId="12" xfId="89" applyFont="1" applyFill="1" applyBorder="1" applyAlignment="1">
      <alignment horizontal="center" vertical="center" wrapText="1"/>
    </xf>
    <xf numFmtId="38" fontId="11" fillId="0" borderId="12" xfId="89" applyFont="1" applyFill="1" applyBorder="1" applyAlignment="1">
      <alignment horizontal="center" vertical="center"/>
    </xf>
    <xf numFmtId="185" fontId="40" fillId="0" borderId="15" xfId="89" applyNumberFormat="1" applyFont="1" applyFill="1" applyBorder="1" applyAlignment="1">
      <alignment vertical="center"/>
    </xf>
    <xf numFmtId="185" fontId="39" fillId="0" borderId="17" xfId="89" applyNumberFormat="1" applyFont="1" applyFill="1" applyBorder="1" applyAlignment="1">
      <alignment vertical="center"/>
    </xf>
    <xf numFmtId="185" fontId="11" fillId="0" borderId="17" xfId="89" applyNumberFormat="1" applyFont="1" applyFill="1" applyBorder="1" applyAlignment="1">
      <alignment vertical="center"/>
    </xf>
    <xf numFmtId="38" fontId="11" fillId="0" borderId="17" xfId="89" applyFont="1" applyFill="1" applyBorder="1" applyAlignment="1">
      <alignment vertical="center"/>
    </xf>
    <xf numFmtId="38" fontId="11" fillId="0" borderId="16" xfId="89" applyFont="1" applyFill="1" applyBorder="1" applyAlignment="1">
      <alignment vertical="center"/>
    </xf>
    <xf numFmtId="186" fontId="40" fillId="0" borderId="22" xfId="89" applyNumberFormat="1" applyFont="1" applyFill="1" applyBorder="1" applyAlignment="1">
      <alignment vertical="center"/>
    </xf>
    <xf numFmtId="186" fontId="39" fillId="0" borderId="0" xfId="89" applyNumberFormat="1" applyFont="1" applyBorder="1" applyAlignment="1" applyProtection="1">
      <alignment horizontal="right" vertical="center"/>
    </xf>
    <xf numFmtId="186" fontId="11" fillId="0" borderId="0" xfId="89" applyNumberFormat="1" applyFont="1" applyFill="1" applyBorder="1" applyAlignment="1">
      <alignment vertical="center"/>
    </xf>
    <xf numFmtId="186" fontId="40" fillId="0" borderId="17" xfId="89" applyNumberFormat="1" applyFont="1" applyFill="1" applyBorder="1" applyAlignment="1">
      <alignment vertical="center"/>
    </xf>
    <xf numFmtId="186" fontId="39" fillId="0" borderId="17" xfId="89" applyNumberFormat="1" applyFont="1" applyFill="1" applyBorder="1" applyAlignment="1">
      <alignment vertical="center"/>
    </xf>
    <xf numFmtId="186" fontId="11" fillId="0" borderId="17" xfId="89" applyNumberFormat="1" applyFont="1" applyFill="1" applyBorder="1" applyAlignment="1">
      <alignment vertical="center"/>
    </xf>
    <xf numFmtId="186" fontId="40" fillId="0" borderId="0" xfId="89" applyNumberFormat="1" applyFont="1" applyFill="1" applyBorder="1" applyAlignment="1">
      <alignment vertical="center"/>
    </xf>
    <xf numFmtId="38" fontId="11" fillId="0" borderId="21" xfId="89" applyFont="1" applyFill="1" applyBorder="1" applyAlignment="1">
      <alignment vertical="center"/>
    </xf>
    <xf numFmtId="186" fontId="40" fillId="0" borderId="15" xfId="89" applyNumberFormat="1" applyFont="1" applyFill="1" applyBorder="1" applyAlignment="1">
      <alignment vertical="center"/>
    </xf>
    <xf numFmtId="186" fontId="39" fillId="0" borderId="17" xfId="89" applyNumberFormat="1" applyFont="1" applyBorder="1" applyAlignment="1" applyProtection="1">
      <alignment horizontal="right" vertical="center"/>
    </xf>
    <xf numFmtId="38" fontId="11" fillId="0" borderId="12" xfId="89" applyFont="1" applyFill="1" applyBorder="1" applyAlignment="1">
      <alignment horizontal="distributed" vertical="center" wrapText="1" justifyLastLine="1"/>
    </xf>
    <xf numFmtId="187" fontId="40" fillId="0" borderId="15" xfId="89" applyNumberFormat="1" applyFont="1" applyFill="1" applyBorder="1" applyAlignment="1">
      <alignment vertical="center"/>
    </xf>
    <xf numFmtId="187" fontId="39" fillId="0" borderId="17" xfId="89" applyNumberFormat="1" applyFont="1" applyFill="1" applyBorder="1" applyAlignment="1">
      <alignment vertical="center"/>
    </xf>
    <xf numFmtId="186" fontId="11" fillId="0" borderId="13" xfId="89" applyNumberFormat="1" applyFont="1" applyFill="1" applyBorder="1" applyAlignment="1">
      <alignment vertical="center"/>
    </xf>
    <xf numFmtId="184" fontId="21" fillId="0" borderId="0" xfId="89" applyNumberFormat="1" applyFont="1" applyFill="1" applyAlignment="1"/>
    <xf numFmtId="184" fontId="11" fillId="0" borderId="19" xfId="89" applyNumberFormat="1" applyFont="1" applyFill="1" applyBorder="1" applyAlignment="1">
      <alignment horizontal="distributed" vertical="center" wrapText="1" justifyLastLine="1"/>
    </xf>
    <xf numFmtId="184" fontId="11" fillId="0" borderId="19" xfId="89" applyNumberFormat="1" applyFont="1" applyFill="1" applyBorder="1" applyAlignment="1">
      <alignment horizontal="distributed" vertical="center" justifyLastLine="1"/>
    </xf>
    <xf numFmtId="188" fontId="40" fillId="0" borderId="24" xfId="89" applyNumberFormat="1" applyFont="1" applyFill="1" applyBorder="1" applyAlignment="1">
      <alignment vertical="center"/>
    </xf>
    <xf numFmtId="188" fontId="39" fillId="0" borderId="18" xfId="89" applyNumberFormat="1" applyFont="1" applyFill="1" applyBorder="1" applyAlignment="1">
      <alignment vertical="center"/>
    </xf>
    <xf numFmtId="188" fontId="11" fillId="0" borderId="18" xfId="89" applyNumberFormat="1" applyFont="1" applyFill="1" applyBorder="1" applyAlignment="1">
      <alignment vertical="center"/>
    </xf>
    <xf numFmtId="184" fontId="11" fillId="0" borderId="18" xfId="89" applyNumberFormat="1" applyFont="1" applyFill="1" applyBorder="1" applyAlignment="1">
      <alignment vertical="center"/>
    </xf>
    <xf numFmtId="184" fontId="11" fillId="0" borderId="21" xfId="89" applyNumberFormat="1" applyFont="1" applyFill="1" applyBorder="1" applyAlignment="1">
      <alignment vertical="center"/>
    </xf>
    <xf numFmtId="38" fontId="37" fillId="0" borderId="0" xfId="89" applyFont="1" applyFill="1" applyBorder="1" applyAlignment="1">
      <alignment horizontal="distributed" vertical="center"/>
    </xf>
    <xf numFmtId="38" fontId="37" fillId="0" borderId="13" xfId="89" applyFont="1" applyFill="1" applyBorder="1" applyAlignment="1">
      <alignment horizontal="distributed" vertical="center"/>
    </xf>
    <xf numFmtId="189" fontId="40" fillId="0" borderId="18" xfId="89" applyNumberFormat="1" applyFont="1" applyFill="1" applyBorder="1" applyAlignment="1">
      <alignment vertical="center"/>
    </xf>
    <xf numFmtId="189" fontId="39" fillId="0" borderId="18" xfId="89" applyNumberFormat="1" applyFont="1" applyFill="1" applyBorder="1" applyAlignment="1">
      <alignment vertical="center"/>
    </xf>
    <xf numFmtId="189" fontId="11" fillId="0" borderId="18" xfId="89" applyNumberFormat="1" applyFont="1" applyFill="1" applyBorder="1" applyAlignment="1">
      <alignment vertical="center"/>
    </xf>
    <xf numFmtId="38" fontId="11" fillId="0" borderId="18" xfId="89" applyFont="1" applyFill="1" applyBorder="1" applyAlignment="1">
      <alignment vertical="center"/>
    </xf>
    <xf numFmtId="186" fontId="40" fillId="0" borderId="13" xfId="89" applyNumberFormat="1" applyFont="1" applyFill="1" applyBorder="1" applyAlignment="1">
      <alignment vertical="center"/>
    </xf>
    <xf numFmtId="38" fontId="37" fillId="0" borderId="0" xfId="89" applyFont="1" applyFill="1" applyAlignment="1">
      <alignment vertical="center"/>
    </xf>
    <xf numFmtId="188" fontId="40" fillId="0" borderId="13" xfId="89" applyNumberFormat="1" applyFont="1" applyFill="1" applyBorder="1" applyAlignment="1">
      <alignment vertical="center"/>
    </xf>
    <xf numFmtId="188" fontId="39" fillId="0" borderId="13" xfId="89" applyNumberFormat="1" applyFont="1" applyFill="1" applyBorder="1" applyAlignment="1">
      <alignment vertical="center"/>
    </xf>
    <xf numFmtId="184" fontId="41" fillId="0" borderId="0" xfId="89" applyNumberFormat="1" applyFont="1" applyFill="1" applyAlignment="1">
      <alignment horizontal="right"/>
    </xf>
    <xf numFmtId="190" fontId="40" fillId="0" borderId="18" xfId="89" applyNumberFormat="1" applyFont="1" applyFill="1" applyBorder="1" applyAlignment="1">
      <alignment vertical="center"/>
    </xf>
    <xf numFmtId="190" fontId="39" fillId="0" borderId="18" xfId="89" applyNumberFormat="1" applyFont="1" applyFill="1" applyBorder="1" applyAlignment="1">
      <alignment vertical="center"/>
    </xf>
    <xf numFmtId="38" fontId="37" fillId="0" borderId="0" xfId="89" applyFont="1" applyFill="1" applyBorder="1" applyAlignment="1">
      <alignment horizontal="distributed" vertical="distributed"/>
    </xf>
    <xf numFmtId="38" fontId="37" fillId="0" borderId="13" xfId="89" applyFont="1" applyFill="1" applyBorder="1" applyAlignment="1">
      <alignment horizontal="distributed" vertical="distributed"/>
    </xf>
    <xf numFmtId="38" fontId="11" fillId="0" borderId="14" xfId="89" applyFont="1" applyFill="1" applyBorder="1" applyAlignment="1">
      <alignment horizontal="distributed" vertical="center"/>
    </xf>
    <xf numFmtId="191" fontId="40" fillId="0" borderId="17" xfId="89" applyNumberFormat="1" applyFont="1" applyFill="1" applyBorder="1" applyAlignment="1">
      <alignment vertical="center"/>
    </xf>
    <xf numFmtId="191" fontId="39" fillId="0" borderId="18" xfId="89" applyNumberFormat="1" applyFont="1" applyFill="1" applyBorder="1" applyAlignment="1">
      <alignment vertical="center"/>
    </xf>
    <xf numFmtId="191" fontId="40" fillId="0" borderId="18" xfId="89" applyNumberFormat="1" applyFont="1" applyFill="1" applyBorder="1" applyAlignment="1">
      <alignment vertical="center"/>
    </xf>
    <xf numFmtId="191" fontId="39" fillId="0" borderId="21" xfId="89" applyNumberFormat="1" applyFont="1" applyFill="1" applyBorder="1" applyAlignment="1">
      <alignment vertical="center"/>
    </xf>
    <xf numFmtId="186" fontId="39" fillId="0" borderId="18" xfId="89" applyNumberFormat="1" applyFont="1" applyBorder="1" applyAlignment="1" applyProtection="1">
      <alignment horizontal="right" vertical="center"/>
    </xf>
    <xf numFmtId="186" fontId="39" fillId="0" borderId="16" xfId="89" applyNumberFormat="1" applyFont="1" applyBorder="1" applyAlignment="1" applyProtection="1">
      <alignment horizontal="right" vertical="center"/>
    </xf>
    <xf numFmtId="186" fontId="40" fillId="0" borderId="18" xfId="89" applyNumberFormat="1" applyFont="1" applyFill="1" applyBorder="1" applyAlignment="1">
      <alignment vertical="center"/>
    </xf>
    <xf numFmtId="186" fontId="39" fillId="0" borderId="21" xfId="89" applyNumberFormat="1" applyFont="1" applyBorder="1" applyAlignment="1" applyProtection="1">
      <alignment horizontal="right" vertical="center"/>
    </xf>
    <xf numFmtId="186" fontId="39" fillId="0" borderId="13" xfId="89" applyNumberFormat="1" applyFont="1" applyBorder="1" applyAlignment="1" applyProtection="1">
      <alignment horizontal="right" vertical="center"/>
    </xf>
    <xf numFmtId="186" fontId="39" fillId="0" borderId="14" xfId="89" applyNumberFormat="1" applyFont="1" applyBorder="1" applyAlignment="1" applyProtection="1">
      <alignment horizontal="right" vertical="center"/>
    </xf>
    <xf numFmtId="184" fontId="11" fillId="0" borderId="11" xfId="89" applyNumberFormat="1" applyFont="1" applyFill="1" applyBorder="1" applyAlignment="1">
      <alignment horizontal="distributed" vertical="center" wrapText="1" justifyLastLine="1"/>
    </xf>
    <xf numFmtId="184" fontId="11" fillId="0" borderId="11" xfId="89" applyNumberFormat="1" applyFont="1" applyFill="1" applyBorder="1" applyAlignment="1">
      <alignment horizontal="distributed" vertical="center" justifyLastLine="1"/>
    </xf>
    <xf numFmtId="188" fontId="39" fillId="0" borderId="13" xfId="89" applyNumberFormat="1" applyFont="1" applyFill="1" applyBorder="1" applyAlignment="1">
      <alignment horizontal="right" vertical="center"/>
    </xf>
    <xf numFmtId="188" fontId="39" fillId="0" borderId="16" xfId="89" applyNumberFormat="1" applyFont="1" applyFill="1" applyBorder="1" applyAlignment="1">
      <alignment vertical="center"/>
    </xf>
    <xf numFmtId="188" fontId="40" fillId="0" borderId="18" xfId="89" applyNumberFormat="1" applyFont="1" applyFill="1" applyBorder="1" applyAlignment="1">
      <alignment vertical="center"/>
    </xf>
    <xf numFmtId="188" fontId="39" fillId="0" borderId="18" xfId="89" applyNumberFormat="1" applyFont="1" applyFill="1" applyBorder="1" applyAlignment="1">
      <alignment horizontal="right" vertical="center"/>
    </xf>
    <xf numFmtId="188" fontId="39" fillId="0" borderId="21" xfId="89" applyNumberFormat="1" applyFont="1" applyFill="1" applyBorder="1" applyAlignment="1">
      <alignment vertical="center"/>
    </xf>
    <xf numFmtId="38" fontId="11" fillId="0" borderId="0" xfId="89" applyFont="1" applyFill="1" applyAlignment="1">
      <alignment horizontal="distributed" vertical="center"/>
    </xf>
    <xf numFmtId="38" fontId="37" fillId="0" borderId="0" xfId="89" applyFont="1" applyFill="1" applyAlignment="1">
      <alignment horizontal="distributed" vertical="center"/>
    </xf>
    <xf numFmtId="38" fontId="11" fillId="0" borderId="0" xfId="89" applyFont="1" applyFill="1" applyBorder="1" applyAlignment="1">
      <alignment horizontal="distributed" vertical="center"/>
    </xf>
    <xf numFmtId="38" fontId="37" fillId="0" borderId="20" xfId="89" applyFont="1" applyFill="1" applyBorder="1" applyAlignment="1">
      <alignment horizontal="distributed" vertical="center" justifyLastLine="1"/>
    </xf>
    <xf numFmtId="38" fontId="11" fillId="0" borderId="22" xfId="89" applyFont="1" applyFill="1" applyBorder="1" applyAlignment="1">
      <alignment vertical="center"/>
    </xf>
    <xf numFmtId="0" fontId="0" fillId="0" borderId="0" xfId="0" applyFont="1"/>
    <xf numFmtId="38" fontId="37" fillId="0" borderId="11" xfId="89" applyFont="1" applyFill="1" applyBorder="1" applyAlignment="1">
      <alignment horizontal="distributed" vertical="center" justifyLastLine="1"/>
    </xf>
    <xf numFmtId="192" fontId="40" fillId="0" borderId="17" xfId="89" applyNumberFormat="1" applyFont="1" applyFill="1" applyBorder="1" applyAlignment="1">
      <alignment vertical="center"/>
    </xf>
    <xf numFmtId="192" fontId="39" fillId="0" borderId="18" xfId="89" applyNumberFormat="1" applyFont="1" applyFill="1" applyBorder="1" applyAlignment="1">
      <alignment vertical="center"/>
    </xf>
    <xf numFmtId="192" fontId="40" fillId="0" borderId="18" xfId="89" applyNumberFormat="1" applyFont="1" applyFill="1" applyBorder="1" applyAlignment="1">
      <alignment vertical="center"/>
    </xf>
    <xf numFmtId="192" fontId="39" fillId="0" borderId="17" xfId="89" applyNumberFormat="1" applyFont="1" applyFill="1" applyBorder="1" applyAlignment="1">
      <alignment vertical="center"/>
    </xf>
    <xf numFmtId="192" fontId="39" fillId="0" borderId="16" xfId="89" applyNumberFormat="1" applyFont="1" applyFill="1" applyBorder="1" applyAlignment="1">
      <alignment vertical="center"/>
    </xf>
    <xf numFmtId="192" fontId="40" fillId="0" borderId="17" xfId="89" applyNumberFormat="1" applyFont="1" applyFill="1" applyBorder="1" applyAlignment="1">
      <alignment horizontal="right" vertical="center"/>
    </xf>
    <xf numFmtId="193" fontId="40" fillId="0" borderId="17" xfId="89" applyNumberFormat="1" applyFont="1" applyFill="1" applyBorder="1" applyAlignment="1">
      <alignment vertical="center"/>
    </xf>
    <xf numFmtId="193" fontId="40" fillId="0" borderId="13" xfId="89" applyNumberFormat="1" applyFont="1" applyFill="1" applyBorder="1" applyAlignment="1">
      <alignment vertical="center"/>
    </xf>
    <xf numFmtId="193" fontId="40" fillId="0" borderId="12" xfId="89" applyNumberFormat="1" applyFont="1" applyFill="1" applyBorder="1" applyAlignment="1">
      <alignment vertical="center"/>
    </xf>
    <xf numFmtId="38" fontId="39" fillId="0" borderId="22" xfId="89" applyFont="1" applyFill="1" applyBorder="1" applyAlignment="1">
      <alignment vertical="center"/>
    </xf>
    <xf numFmtId="194" fontId="40" fillId="0" borderId="12" xfId="89" applyNumberFormat="1" applyFont="1" applyFill="1" applyBorder="1" applyAlignment="1" applyProtection="1">
      <alignment horizontal="right" vertical="center"/>
    </xf>
    <xf numFmtId="193" fontId="40" fillId="0" borderId="15" xfId="89" applyNumberFormat="1" applyFont="1" applyFill="1" applyBorder="1" applyAlignment="1">
      <alignment vertical="center"/>
    </xf>
    <xf numFmtId="193" fontId="40" fillId="0" borderId="16" xfId="89" applyNumberFormat="1" applyFont="1" applyFill="1" applyBorder="1" applyAlignment="1">
      <alignment vertical="center"/>
    </xf>
    <xf numFmtId="38" fontId="23" fillId="0" borderId="0" xfId="89" applyFont="1" applyFill="1" applyAlignment="1"/>
    <xf numFmtId="38" fontId="11" fillId="0" borderId="15" xfId="89" applyFont="1" applyFill="1" applyBorder="1" applyAlignment="1">
      <alignment horizontal="distributed" vertical="center" justifyLastLine="1"/>
    </xf>
    <xf numFmtId="195" fontId="40" fillId="0" borderId="15" xfId="89" applyNumberFormat="1" applyFont="1" applyFill="1" applyBorder="1" applyAlignment="1">
      <alignment vertical="center"/>
    </xf>
    <xf numFmtId="195" fontId="39" fillId="0" borderId="17" xfId="89" applyNumberFormat="1" applyFont="1" applyFill="1" applyBorder="1" applyAlignment="1">
      <alignment vertical="center"/>
    </xf>
    <xf numFmtId="195" fontId="40" fillId="0" borderId="17" xfId="89" applyNumberFormat="1" applyFont="1" applyFill="1" applyBorder="1" applyAlignment="1">
      <alignment vertical="center"/>
    </xf>
    <xf numFmtId="195" fontId="39" fillId="0" borderId="16" xfId="89" applyNumberFormat="1" applyFont="1" applyFill="1" applyBorder="1" applyAlignment="1">
      <alignment vertical="center"/>
    </xf>
    <xf numFmtId="195" fontId="40" fillId="0" borderId="12" xfId="89" applyNumberFormat="1" applyFont="1" applyFill="1" applyBorder="1" applyAlignment="1">
      <alignment vertical="center"/>
    </xf>
    <xf numFmtId="184" fontId="11" fillId="0" borderId="24" xfId="89" applyNumberFormat="1" applyFont="1" applyFill="1" applyBorder="1" applyAlignment="1">
      <alignment horizontal="distributed" vertical="center" justifyLastLine="1"/>
    </xf>
    <xf numFmtId="195" fontId="40" fillId="0" borderId="22" xfId="89" applyNumberFormat="1" applyFont="1" applyFill="1" applyBorder="1" applyAlignment="1">
      <alignment vertical="center"/>
    </xf>
    <xf numFmtId="195" fontId="39" fillId="0" borderId="0" xfId="89" applyNumberFormat="1" applyFont="1" applyFill="1" applyBorder="1" applyAlignment="1">
      <alignment vertical="center"/>
    </xf>
    <xf numFmtId="195" fontId="40" fillId="0" borderId="0" xfId="89" applyNumberFormat="1" applyFont="1" applyFill="1" applyBorder="1" applyAlignment="1">
      <alignment vertical="center"/>
    </xf>
    <xf numFmtId="195" fontId="40" fillId="0" borderId="20" xfId="89" applyNumberFormat="1" applyFont="1" applyFill="1" applyBorder="1" applyAlignment="1">
      <alignment vertical="center"/>
    </xf>
    <xf numFmtId="184" fontId="11" fillId="0" borderId="0" xfId="89" applyNumberFormat="1" applyFont="1" applyFill="1" applyBorder="1" applyAlignment="1">
      <alignment vertical="center"/>
    </xf>
    <xf numFmtId="184" fontId="0" fillId="0" borderId="0" xfId="0" applyNumberFormat="1" applyFont="1"/>
    <xf numFmtId="56" fontId="38" fillId="0" borderId="0" xfId="0" applyNumberFormat="1" applyFont="1" applyFill="1" applyAlignment="1">
      <alignment vertical="center"/>
    </xf>
    <xf numFmtId="191" fontId="37" fillId="0" borderId="17" xfId="89" applyNumberFormat="1" applyFont="1" applyFill="1" applyBorder="1" applyAlignment="1">
      <alignment vertical="center"/>
    </xf>
    <xf numFmtId="191" fontId="11" fillId="0" borderId="17" xfId="89" applyNumberFormat="1" applyFont="1" applyFill="1" applyBorder="1" applyAlignment="1">
      <alignment vertical="center"/>
    </xf>
    <xf numFmtId="193" fontId="37" fillId="0" borderId="17" xfId="89" applyNumberFormat="1" applyFont="1" applyFill="1" applyBorder="1" applyAlignment="1">
      <alignment vertical="center"/>
    </xf>
    <xf numFmtId="193" fontId="11" fillId="0" borderId="17" xfId="89" applyNumberFormat="1" applyFont="1" applyFill="1" applyBorder="1" applyAlignment="1">
      <alignment vertical="center"/>
    </xf>
    <xf numFmtId="188" fontId="37" fillId="0" borderId="15" xfId="89" applyNumberFormat="1" applyFont="1" applyFill="1" applyBorder="1" applyAlignment="1">
      <alignment vertical="center"/>
    </xf>
    <xf numFmtId="188" fontId="11" fillId="0" borderId="17" xfId="89" applyNumberFormat="1" applyFont="1" applyFill="1" applyBorder="1" applyAlignment="1">
      <alignment vertical="center"/>
    </xf>
    <xf numFmtId="38" fontId="11" fillId="0" borderId="19" xfId="89" applyFont="1" applyFill="1" applyBorder="1" applyAlignment="1">
      <alignment horizontal="distributed" vertical="center" wrapText="1" justifyLastLine="1"/>
    </xf>
    <xf numFmtId="38" fontId="11" fillId="0" borderId="19" xfId="89" applyFont="1" applyFill="1" applyBorder="1" applyAlignment="1">
      <alignment horizontal="distributed" vertical="center" justifyLastLine="1"/>
    </xf>
    <xf numFmtId="188" fontId="37" fillId="0" borderId="24" xfId="89" applyNumberFormat="1" applyFont="1" applyFill="1" applyBorder="1" applyAlignment="1">
      <alignment vertical="center"/>
    </xf>
    <xf numFmtId="185" fontId="37" fillId="0" borderId="17" xfId="89" applyNumberFormat="1" applyFont="1" applyFill="1" applyBorder="1" applyAlignment="1">
      <alignment vertical="center"/>
    </xf>
    <xf numFmtId="188" fontId="37" fillId="0" borderId="17" xfId="89" applyNumberFormat="1" applyFont="1" applyFill="1" applyBorder="1" applyAlignment="1">
      <alignment vertical="center"/>
    </xf>
    <xf numFmtId="38" fontId="11" fillId="0" borderId="16" xfId="89" applyFont="1" applyFill="1" applyBorder="1" applyAlignment="1">
      <alignment horizontal="center" vertical="center"/>
    </xf>
    <xf numFmtId="38" fontId="21" fillId="0" borderId="0" xfId="89" applyFont="1" applyFill="1" applyAlignment="1">
      <alignment horizontal="right"/>
    </xf>
    <xf numFmtId="188" fontId="37" fillId="0" borderId="18" xfId="89" applyNumberFormat="1" applyFont="1" applyFill="1" applyBorder="1" applyAlignment="1">
      <alignment vertical="center"/>
    </xf>
    <xf numFmtId="196" fontId="37" fillId="0" borderId="17" xfId="89" applyNumberFormat="1" applyFont="1" applyFill="1" applyBorder="1" applyAlignment="1">
      <alignment vertical="center"/>
    </xf>
    <xf numFmtId="196" fontId="11" fillId="0" borderId="17" xfId="89" applyNumberFormat="1" applyFont="1" applyFill="1" applyBorder="1" applyAlignment="1">
      <alignment vertical="center"/>
    </xf>
    <xf numFmtId="196" fontId="11" fillId="0" borderId="16" xfId="89" applyNumberFormat="1" applyFont="1" applyFill="1" applyBorder="1" applyAlignment="1">
      <alignment vertical="center"/>
    </xf>
    <xf numFmtId="193" fontId="11" fillId="0" borderId="17" xfId="89" applyNumberFormat="1" applyFont="1" applyFill="1" applyBorder="1" applyAlignment="1">
      <alignment horizontal="right" vertical="center"/>
    </xf>
    <xf numFmtId="193" fontId="11" fillId="0" borderId="18" xfId="89" applyNumberFormat="1" applyFont="1" applyFill="1" applyBorder="1" applyAlignment="1">
      <alignment vertical="center"/>
    </xf>
    <xf numFmtId="193" fontId="11" fillId="0" borderId="16" xfId="89" applyNumberFormat="1" applyFont="1" applyFill="1" applyBorder="1" applyAlignment="1">
      <alignment vertical="center"/>
    </xf>
    <xf numFmtId="197" fontId="11" fillId="0" borderId="18" xfId="89" applyNumberFormat="1" applyFont="1" applyFill="1" applyBorder="1" applyAlignment="1">
      <alignment vertical="center"/>
    </xf>
    <xf numFmtId="188" fontId="11" fillId="0" borderId="16" xfId="89" applyNumberFormat="1" applyFont="1" applyFill="1" applyBorder="1" applyAlignment="1">
      <alignment vertical="center"/>
    </xf>
    <xf numFmtId="193" fontId="11" fillId="0" borderId="18" xfId="89" applyNumberFormat="1" applyFont="1" applyFill="1" applyBorder="1" applyAlignment="1">
      <alignment horizontal="right" vertical="center"/>
    </xf>
    <xf numFmtId="188" fontId="11" fillId="0" borderId="21" xfId="89" applyNumberFormat="1" applyFont="1" applyFill="1" applyBorder="1" applyAlignment="1">
      <alignment vertical="center"/>
    </xf>
    <xf numFmtId="38" fontId="11" fillId="0" borderId="22" xfId="89" applyFont="1" applyFill="1" applyBorder="1" applyAlignment="1">
      <alignment horizontal="distributed" vertical="center" justifyLastLine="1"/>
    </xf>
    <xf numFmtId="38" fontId="11" fillId="0" borderId="10" xfId="89" applyFont="1" applyFill="1" applyBorder="1" applyAlignment="1">
      <alignment horizontal="distributed" vertical="center" justifyLastLine="1"/>
    </xf>
    <xf numFmtId="38" fontId="11" fillId="0" borderId="22" xfId="89" applyFont="1" applyFill="1" applyBorder="1" applyAlignment="1">
      <alignment horizontal="left" vertical="center"/>
    </xf>
    <xf numFmtId="38" fontId="11" fillId="0" borderId="23" xfId="89" applyFont="1" applyFill="1" applyBorder="1" applyAlignment="1">
      <alignment horizontal="distributed" vertical="center" justifyLastLine="1"/>
    </xf>
    <xf numFmtId="38" fontId="11" fillId="0" borderId="14" xfId="89" applyFont="1" applyFill="1" applyBorder="1" applyAlignment="1">
      <alignment horizontal="distributed" vertical="center" justifyLastLine="1"/>
    </xf>
    <xf numFmtId="56" fontId="38" fillId="0" borderId="0" xfId="0" applyNumberFormat="1" applyFont="1" applyFill="1" applyAlignment="1">
      <alignment horizontal="center" vertical="center"/>
    </xf>
    <xf numFmtId="0" fontId="42" fillId="0" borderId="0" xfId="0" applyFont="1" applyFill="1" applyAlignment="1">
      <alignment vertical="center"/>
    </xf>
    <xf numFmtId="38" fontId="11" fillId="34" borderId="23" xfId="89" applyFont="1" applyFill="1" applyBorder="1" applyAlignment="1">
      <alignment vertical="center" justifyLastLine="1"/>
    </xf>
    <xf numFmtId="38" fontId="11" fillId="34" borderId="13" xfId="89" applyFont="1" applyFill="1" applyBorder="1" applyAlignment="1">
      <alignment horizontal="center" vertical="center" justifyLastLine="1"/>
    </xf>
    <xf numFmtId="38" fontId="11" fillId="34" borderId="14" xfId="89" applyFont="1" applyFill="1" applyBorder="1" applyAlignment="1">
      <alignment vertical="center" justifyLastLine="1"/>
    </xf>
    <xf numFmtId="38" fontId="37" fillId="0" borderId="13" xfId="89" applyFont="1" applyFill="1" applyBorder="1" applyAlignment="1">
      <alignment horizontal="distributed" vertical="center" justifyLastLine="1"/>
    </xf>
    <xf numFmtId="38" fontId="11" fillId="0" borderId="13" xfId="89" applyFont="1" applyFill="1" applyBorder="1" applyAlignment="1">
      <alignment horizontal="right" vertical="center"/>
    </xf>
    <xf numFmtId="38" fontId="43" fillId="0" borderId="13" xfId="89" applyFont="1" applyFill="1" applyBorder="1" applyAlignment="1">
      <alignment horizontal="distributed" vertical="center"/>
    </xf>
    <xf numFmtId="0" fontId="11" fillId="0" borderId="14" xfId="0" applyFont="1" applyFill="1" applyBorder="1" applyAlignment="1">
      <alignment horizontal="distributed" vertical="center"/>
    </xf>
    <xf numFmtId="0" fontId="42" fillId="0" borderId="0" xfId="0" applyFont="1" applyFill="1" applyAlignment="1"/>
    <xf numFmtId="38" fontId="42" fillId="0" borderId="0" xfId="0" applyNumberFormat="1" applyFont="1" applyFill="1" applyAlignment="1">
      <alignment vertical="center"/>
    </xf>
    <xf numFmtId="38" fontId="11" fillId="0" borderId="15" xfId="89" applyFont="1" applyFill="1" applyBorder="1" applyAlignment="1">
      <alignment horizontal="center" vertical="center" wrapText="1"/>
    </xf>
    <xf numFmtId="38" fontId="11" fillId="0" borderId="16" xfId="89" applyFont="1" applyFill="1" applyBorder="1" applyAlignment="1">
      <alignment horizontal="center" vertical="center" wrapText="1"/>
    </xf>
    <xf numFmtId="192" fontId="37" fillId="0" borderId="17" xfId="89" applyNumberFormat="1" applyFont="1" applyFill="1" applyBorder="1" applyAlignment="1">
      <alignment vertical="center"/>
    </xf>
    <xf numFmtId="192" fontId="11" fillId="0" borderId="17" xfId="89" applyNumberFormat="1" applyFont="1" applyFill="1" applyBorder="1" applyAlignment="1">
      <alignment vertical="center"/>
    </xf>
    <xf numFmtId="192" fontId="11" fillId="0" borderId="16" xfId="89" applyNumberFormat="1" applyFont="1" applyFill="1" applyBorder="1" applyAlignment="1">
      <alignment vertical="center"/>
    </xf>
    <xf numFmtId="192" fontId="37" fillId="0" borderId="17" xfId="89" applyNumberFormat="1" applyFont="1" applyFill="1" applyBorder="1" applyAlignment="1">
      <alignment horizontal="right" vertical="center"/>
    </xf>
    <xf numFmtId="38" fontId="11" fillId="34" borderId="24" xfId="89" applyFont="1" applyFill="1" applyBorder="1" applyAlignment="1">
      <alignment vertical="center" justifyLastLine="1"/>
    </xf>
    <xf numFmtId="38" fontId="11" fillId="34" borderId="17" xfId="89" applyFont="1" applyFill="1" applyBorder="1" applyAlignment="1">
      <alignment horizontal="center" vertical="center"/>
    </xf>
    <xf numFmtId="38" fontId="11" fillId="34" borderId="16" xfId="89" applyFont="1" applyFill="1" applyBorder="1" applyAlignment="1">
      <alignment vertical="center" justifyLastLine="1"/>
    </xf>
    <xf numFmtId="38" fontId="37" fillId="0" borderId="17" xfId="89" applyFont="1" applyBorder="1" applyAlignment="1">
      <alignment vertical="center"/>
    </xf>
    <xf numFmtId="184" fontId="37" fillId="0" borderId="17" xfId="89" applyNumberFormat="1" applyFont="1" applyFill="1" applyBorder="1" applyAlignment="1">
      <alignment horizontal="right" vertical="center" justifyLastLine="1"/>
    </xf>
    <xf numFmtId="38" fontId="11" fillId="0" borderId="16" xfId="89" applyFont="1" applyFill="1" applyBorder="1" applyAlignment="1">
      <alignment horizontal="distributed" vertical="center" justifyLastLine="1"/>
    </xf>
    <xf numFmtId="38" fontId="11" fillId="34" borderId="24" xfId="89" applyFont="1" applyFill="1" applyBorder="1" applyAlignment="1">
      <alignment vertical="center"/>
    </xf>
    <xf numFmtId="38" fontId="11" fillId="34" borderId="17" xfId="89" applyFont="1" applyFill="1" applyBorder="1" applyAlignment="1">
      <alignment horizontal="center" vertical="center" shrinkToFit="1"/>
    </xf>
    <xf numFmtId="38" fontId="11" fillId="34" borderId="16" xfId="89" applyFont="1" applyFill="1" applyBorder="1" applyAlignment="1">
      <alignment vertical="center"/>
    </xf>
    <xf numFmtId="188" fontId="37" fillId="0" borderId="17" xfId="89" applyNumberFormat="1" applyFont="1" applyFill="1" applyBorder="1" applyAlignment="1">
      <alignment horizontal="right" vertical="center" wrapText="1" justifyLastLine="1"/>
    </xf>
    <xf numFmtId="38" fontId="21" fillId="0" borderId="0" xfId="0" applyNumberFormat="1" applyFont="1" applyFill="1" applyBorder="1" applyAlignment="1">
      <alignment vertical="center"/>
    </xf>
    <xf numFmtId="38" fontId="11" fillId="34" borderId="0" xfId="89" applyFont="1" applyFill="1" applyBorder="1" applyAlignment="1">
      <alignment horizontal="center" vertical="center" shrinkToFit="1"/>
    </xf>
    <xf numFmtId="38" fontId="11" fillId="34" borderId="10" xfId="89" applyFont="1" applyFill="1" applyBorder="1" applyAlignment="1">
      <alignment vertical="center"/>
    </xf>
    <xf numFmtId="38" fontId="37" fillId="0" borderId="15" xfId="89" applyFont="1" applyBorder="1" applyAlignment="1">
      <alignment vertical="center"/>
    </xf>
    <xf numFmtId="38" fontId="11" fillId="0" borderId="20" xfId="89" applyFont="1" applyFill="1" applyBorder="1" applyAlignment="1">
      <alignment horizontal="distributed" vertical="center" justifyLastLine="1"/>
    </xf>
    <xf numFmtId="38" fontId="44" fillId="0" borderId="10" xfId="89" applyFont="1" applyFill="1" applyBorder="1" applyAlignment="1">
      <alignment vertical="distributed" wrapText="1"/>
    </xf>
    <xf numFmtId="38" fontId="11" fillId="34" borderId="18" xfId="89" applyFont="1" applyFill="1" applyBorder="1" applyAlignment="1">
      <alignment horizontal="center" vertical="center" shrinkToFit="1"/>
    </xf>
    <xf numFmtId="38" fontId="45" fillId="34" borderId="21" xfId="89" applyFont="1" applyFill="1" applyBorder="1" applyAlignment="1">
      <alignment vertical="top" wrapText="1"/>
    </xf>
    <xf numFmtId="38" fontId="37" fillId="0" borderId="24" xfId="89" applyFont="1" applyBorder="1" applyAlignment="1">
      <alignment vertical="center"/>
    </xf>
    <xf numFmtId="188" fontId="37" fillId="0" borderId="18" xfId="89" applyNumberFormat="1" applyFont="1" applyFill="1" applyBorder="1" applyAlignment="1">
      <alignment horizontal="right" vertical="center" wrapText="1" justifyLastLine="1"/>
    </xf>
    <xf numFmtId="38" fontId="37" fillId="0" borderId="18" xfId="89" applyFont="1" applyFill="1" applyBorder="1" applyAlignment="1">
      <alignment vertical="center"/>
    </xf>
    <xf numFmtId="38" fontId="11" fillId="0" borderId="15" xfId="89" applyFont="1" applyFill="1" applyBorder="1" applyAlignment="1">
      <alignment horizontal="distributed" vertical="center" wrapText="1" justifyLastLine="1"/>
    </xf>
    <xf numFmtId="38" fontId="11" fillId="0" borderId="16" xfId="89" applyFont="1" applyFill="1" applyBorder="1" applyAlignment="1">
      <alignment horizontal="distributed" vertical="center" wrapText="1" justifyLastLine="1"/>
    </xf>
    <xf numFmtId="188" fontId="37" fillId="0" borderId="12" xfId="89" applyNumberFormat="1" applyFont="1" applyFill="1" applyBorder="1" applyAlignment="1">
      <alignment vertical="center"/>
    </xf>
    <xf numFmtId="38" fontId="46" fillId="0" borderId="0" xfId="89" applyFont="1" applyFill="1" applyAlignment="1">
      <alignment vertical="center"/>
    </xf>
    <xf numFmtId="38" fontId="42" fillId="0" borderId="0" xfId="89" applyFont="1" applyFill="1" applyBorder="1" applyAlignment="1">
      <alignment vertical="center"/>
    </xf>
    <xf numFmtId="38" fontId="46" fillId="0" borderId="0" xfId="89" applyFont="1" applyFill="1" applyBorder="1" applyAlignment="1">
      <alignment vertical="center"/>
    </xf>
    <xf numFmtId="38" fontId="42" fillId="0" borderId="0" xfId="89" applyFont="1" applyFill="1" applyBorder="1" applyAlignment="1">
      <alignment vertical="center" wrapText="1"/>
    </xf>
    <xf numFmtId="184" fontId="42" fillId="0" borderId="0" xfId="89" applyNumberFormat="1" applyFont="1" applyFill="1" applyBorder="1" applyAlignment="1">
      <alignment vertical="center"/>
    </xf>
    <xf numFmtId="38" fontId="11" fillId="0" borderId="24" xfId="89" applyFont="1" applyFill="1" applyBorder="1" applyAlignment="1">
      <alignment horizontal="distributed" vertical="center" wrapText="1" justifyLastLine="1"/>
    </xf>
    <xf numFmtId="38" fontId="11" fillId="0" borderId="21" xfId="89" applyFont="1" applyFill="1" applyBorder="1" applyAlignment="1">
      <alignment horizontal="distributed" vertical="center" wrapText="1" justifyLastLine="1"/>
    </xf>
    <xf numFmtId="180" fontId="37" fillId="0" borderId="24" xfId="89" applyNumberFormat="1" applyFont="1" applyFill="1" applyBorder="1" applyAlignment="1">
      <alignment vertical="center"/>
    </xf>
    <xf numFmtId="180" fontId="37" fillId="0" borderId="18" xfId="89" applyNumberFormat="1" applyFont="1" applyFill="1" applyBorder="1" applyAlignment="1">
      <alignment vertical="center"/>
    </xf>
    <xf numFmtId="180" fontId="37" fillId="0" borderId="19" xfId="89" applyNumberFormat="1" applyFont="1" applyFill="1" applyBorder="1" applyAlignment="1">
      <alignment vertical="center"/>
    </xf>
    <xf numFmtId="38" fontId="38" fillId="0" borderId="0" xfId="89" applyFont="1" applyFill="1" applyBorder="1" applyAlignment="1">
      <alignment vertical="center"/>
    </xf>
    <xf numFmtId="38" fontId="11" fillId="0" borderId="0" xfId="89" applyFont="1" applyFill="1" applyBorder="1" applyAlignment="1">
      <alignment vertical="center" justifyLastLine="1"/>
    </xf>
    <xf numFmtId="38" fontId="37" fillId="0" borderId="0" xfId="89" applyFont="1" applyFill="1" applyBorder="1" applyAlignment="1">
      <alignment vertical="center"/>
    </xf>
    <xf numFmtId="38" fontId="37" fillId="0" borderId="0" xfId="89" applyFont="1" applyFill="1" applyBorder="1" applyAlignment="1">
      <alignment vertical="center" justifyLastLine="1"/>
    </xf>
    <xf numFmtId="38" fontId="11" fillId="0" borderId="0" xfId="89" applyFont="1" applyFill="1" applyBorder="1" applyAlignment="1">
      <alignment vertical="center" wrapText="1"/>
    </xf>
    <xf numFmtId="192" fontId="37" fillId="0" borderId="0" xfId="89" applyNumberFormat="1" applyFont="1" applyFill="1" applyBorder="1" applyAlignment="1">
      <alignment vertical="center"/>
    </xf>
    <xf numFmtId="192" fontId="11" fillId="0" borderId="0" xfId="89" applyNumberFormat="1" applyFont="1" applyFill="1" applyBorder="1" applyAlignment="1">
      <alignment vertical="center"/>
    </xf>
    <xf numFmtId="192" fontId="37" fillId="0" borderId="0" xfId="89" applyNumberFormat="1" applyFont="1" applyFill="1" applyBorder="1" applyAlignment="1">
      <alignment horizontal="right" vertical="center"/>
    </xf>
    <xf numFmtId="193" fontId="37" fillId="0" borderId="0" xfId="89" applyNumberFormat="1" applyFont="1" applyFill="1" applyBorder="1" applyAlignment="1">
      <alignment vertical="center"/>
    </xf>
    <xf numFmtId="193" fontId="11" fillId="0" borderId="0" xfId="89" applyNumberFormat="1" applyFont="1" applyFill="1" applyBorder="1" applyAlignment="1">
      <alignment vertical="center"/>
    </xf>
    <xf numFmtId="38" fontId="11" fillId="0" borderId="0" xfId="89" applyFont="1" applyFill="1" applyBorder="1" applyAlignment="1">
      <alignment horizontal="distributed" vertical="center" justifyLastLine="1"/>
    </xf>
    <xf numFmtId="38" fontId="11" fillId="0" borderId="0" xfId="89" applyFont="1" applyFill="1" applyBorder="1" applyAlignment="1">
      <alignment vertical="center" wrapText="1" justifyLastLine="1"/>
    </xf>
    <xf numFmtId="188" fontId="37" fillId="0" borderId="0" xfId="89" applyNumberFormat="1" applyFont="1" applyFill="1" applyBorder="1" applyAlignment="1">
      <alignment vertical="center"/>
    </xf>
    <xf numFmtId="188" fontId="11" fillId="0" borderId="0" xfId="89" applyNumberFormat="1" applyFont="1" applyFill="1" applyBorder="1" applyAlignment="1">
      <alignment vertical="center"/>
    </xf>
    <xf numFmtId="38" fontId="21" fillId="0" borderId="0" xfId="89" applyFont="1" applyFill="1" applyBorder="1" applyAlignment="1">
      <alignment horizontal="right"/>
    </xf>
    <xf numFmtId="180" fontId="37" fillId="0" borderId="0" xfId="89" applyNumberFormat="1" applyFont="1" applyFill="1" applyBorder="1" applyAlignment="1">
      <alignment vertical="center"/>
    </xf>
    <xf numFmtId="0" fontId="11" fillId="0" borderId="0" xfId="0" applyFont="1" applyFill="1" applyAlignment="1"/>
    <xf numFmtId="0" fontId="38" fillId="0" borderId="0" xfId="0" applyFont="1" applyFill="1" applyAlignment="1">
      <alignment horizontal="center" vertical="center"/>
    </xf>
    <xf numFmtId="0" fontId="11" fillId="0" borderId="22" xfId="0" applyFont="1" applyFill="1" applyBorder="1" applyAlignment="1">
      <alignment horizontal="center" vertical="center" justifyLastLine="1"/>
    </xf>
    <xf numFmtId="0" fontId="11" fillId="0" borderId="10" xfId="0" applyFont="1" applyFill="1" applyBorder="1" applyAlignment="1">
      <alignment horizontal="center" vertical="center" justifyLastLine="1"/>
    </xf>
    <xf numFmtId="0" fontId="11" fillId="0" borderId="22" xfId="0" applyFont="1" applyFill="1" applyBorder="1" applyAlignment="1">
      <alignment horizontal="distributed" vertical="center"/>
    </xf>
    <xf numFmtId="0" fontId="11" fillId="0" borderId="0" xfId="0" applyFont="1" applyFill="1" applyBorder="1" applyAlignment="1">
      <alignment horizontal="distributed" vertical="center"/>
    </xf>
    <xf numFmtId="0" fontId="11" fillId="0" borderId="10" xfId="0" applyFont="1" applyFill="1" applyBorder="1" applyAlignment="1">
      <alignment horizontal="distributed" vertical="center"/>
    </xf>
    <xf numFmtId="0" fontId="42" fillId="0" borderId="0" xfId="0" applyFont="1" applyFill="1" applyAlignment="1">
      <alignment horizontal="left" vertical="center"/>
    </xf>
    <xf numFmtId="0" fontId="47" fillId="0" borderId="0" xfId="0" applyFont="1" applyFill="1" applyAlignment="1">
      <alignment horizontal="left" vertical="center"/>
    </xf>
    <xf numFmtId="0" fontId="38" fillId="0" borderId="0" xfId="0" applyFont="1" applyFill="1" applyAlignment="1">
      <alignment horizontal="center" vertical="center" shrinkToFit="1"/>
    </xf>
    <xf numFmtId="0" fontId="11" fillId="0" borderId="11" xfId="0" applyFont="1" applyFill="1" applyBorder="1" applyAlignment="1">
      <alignment horizontal="distributed" vertical="center" wrapText="1" justifyLastLine="1"/>
    </xf>
    <xf numFmtId="0" fontId="11" fillId="0" borderId="13" xfId="0" applyFont="1" applyFill="1" applyBorder="1" applyAlignment="1">
      <alignment horizontal="left" vertical="center" shrinkToFit="1"/>
    </xf>
    <xf numFmtId="0" fontId="11" fillId="0" borderId="13" xfId="0" quotePrefix="1" applyFont="1" applyFill="1" applyBorder="1" applyAlignment="1">
      <alignment horizontal="left" vertical="center" indent="3" shrinkToFit="1"/>
    </xf>
    <xf numFmtId="0" fontId="37" fillId="0" borderId="14" xfId="0" quotePrefix="1" applyFont="1" applyFill="1" applyBorder="1" applyAlignment="1">
      <alignment horizontal="center" vertical="center" shrinkToFit="1"/>
    </xf>
    <xf numFmtId="0" fontId="11" fillId="0" borderId="0" xfId="0" applyFont="1" applyFill="1" applyBorder="1" applyAlignment="1">
      <alignment horizontal="center" vertical="center"/>
    </xf>
    <xf numFmtId="0" fontId="11" fillId="0" borderId="0" xfId="0" applyFont="1" applyFill="1" applyAlignment="1">
      <alignment horizontal="left" vertical="center"/>
    </xf>
    <xf numFmtId="0" fontId="42" fillId="0" borderId="0" xfId="0" applyFont="1" applyFill="1" applyAlignment="1">
      <alignment horizontal="center" vertical="center"/>
    </xf>
    <xf numFmtId="0" fontId="21" fillId="0" borderId="0" xfId="0" applyFont="1" applyFill="1" applyAlignment="1"/>
    <xf numFmtId="0" fontId="11" fillId="0" borderId="12" xfId="0" applyFont="1" applyFill="1" applyBorder="1" applyAlignment="1">
      <alignment horizontal="distributed" vertical="center" wrapText="1" justifyLastLine="1"/>
    </xf>
    <xf numFmtId="177" fontId="11" fillId="0" borderId="17" xfId="0" applyNumberFormat="1" applyFont="1" applyFill="1" applyBorder="1" applyAlignment="1">
      <alignment vertical="center"/>
    </xf>
    <xf numFmtId="177" fontId="37" fillId="0" borderId="16" xfId="0" applyNumberFormat="1" applyFont="1" applyFill="1" applyBorder="1" applyAlignment="1">
      <alignment vertical="center"/>
    </xf>
    <xf numFmtId="0" fontId="11" fillId="0" borderId="23" xfId="0" applyFont="1" applyFill="1" applyBorder="1" applyAlignment="1">
      <alignment horizontal="center" vertical="center" justifyLastLine="1"/>
    </xf>
    <xf numFmtId="0" fontId="11" fillId="0" borderId="14" xfId="0" applyFont="1" applyFill="1" applyBorder="1" applyAlignment="1">
      <alignment horizontal="center" vertical="center" justifyLastLine="1"/>
    </xf>
    <xf numFmtId="0" fontId="11" fillId="0" borderId="23" xfId="0" applyFont="1" applyFill="1" applyBorder="1" applyAlignment="1">
      <alignment horizontal="distributed" vertical="center"/>
    </xf>
    <xf numFmtId="0" fontId="11" fillId="0" borderId="13" xfId="0" applyFont="1" applyFill="1" applyBorder="1" applyAlignment="1">
      <alignment horizontal="distributed" vertical="center"/>
    </xf>
    <xf numFmtId="0" fontId="11" fillId="0" borderId="13" xfId="0" applyFont="1" applyFill="1" applyBorder="1" applyAlignment="1">
      <alignment horizontal="center" vertical="center"/>
    </xf>
    <xf numFmtId="0" fontId="11" fillId="0" borderId="20" xfId="0" applyFont="1" applyFill="1" applyBorder="1" applyAlignment="1">
      <alignment horizontal="center" vertical="center" wrapText="1"/>
    </xf>
    <xf numFmtId="0" fontId="11" fillId="0" borderId="14" xfId="0" applyFont="1" applyFill="1" applyBorder="1" applyAlignment="1">
      <alignment horizontal="distributed" vertical="center" justifyLastLine="1"/>
    </xf>
    <xf numFmtId="178" fontId="11" fillId="0" borderId="17" xfId="0" applyNumberFormat="1" applyFont="1" applyFill="1" applyBorder="1" applyAlignment="1">
      <alignment vertical="center"/>
    </xf>
    <xf numFmtId="178" fontId="11" fillId="0" borderId="16" xfId="0" applyNumberFormat="1" applyFont="1" applyFill="1" applyBorder="1" applyAlignment="1">
      <alignment vertical="center"/>
    </xf>
    <xf numFmtId="178" fontId="37" fillId="0" borderId="16" xfId="0" applyNumberFormat="1" applyFont="1" applyFill="1" applyBorder="1" applyAlignment="1">
      <alignment vertical="center"/>
    </xf>
    <xf numFmtId="0" fontId="11" fillId="0" borderId="16" xfId="0" applyFont="1" applyFill="1" applyBorder="1" applyAlignment="1">
      <alignment horizontal="distributed" vertical="center" justifyLastLine="1"/>
    </xf>
    <xf numFmtId="178" fontId="11" fillId="0" borderId="18" xfId="0" applyNumberFormat="1" applyFont="1" applyFill="1" applyBorder="1" applyAlignment="1">
      <alignment vertical="center"/>
    </xf>
    <xf numFmtId="196" fontId="37" fillId="0" borderId="16" xfId="0" applyNumberFormat="1" applyFont="1" applyFill="1" applyBorder="1" applyAlignment="1">
      <alignment vertical="center"/>
    </xf>
    <xf numFmtId="0" fontId="11" fillId="0" borderId="11" xfId="0" applyFont="1" applyFill="1" applyBorder="1" applyAlignment="1">
      <alignment horizontal="center" vertical="center" wrapText="1"/>
    </xf>
    <xf numFmtId="0" fontId="11" fillId="0" borderId="21" xfId="0" applyFont="1" applyFill="1" applyBorder="1" applyAlignment="1">
      <alignment horizontal="distributed" vertical="center" justifyLastLine="1"/>
    </xf>
    <xf numFmtId="178" fontId="11" fillId="0" borderId="24" xfId="0" applyNumberFormat="1" applyFont="1" applyFill="1" applyBorder="1" applyAlignment="1">
      <alignment vertical="center"/>
    </xf>
    <xf numFmtId="178" fontId="11" fillId="0" borderId="21" xfId="0" applyNumberFormat="1" applyFont="1" applyFill="1" applyBorder="1" applyAlignment="1">
      <alignment vertical="center"/>
    </xf>
    <xf numFmtId="0" fontId="11" fillId="0" borderId="19" xfId="0" applyFont="1" applyFill="1" applyBorder="1" applyAlignment="1">
      <alignment horizontal="center" vertical="center" wrapText="1"/>
    </xf>
    <xf numFmtId="0" fontId="11" fillId="0" borderId="12" xfId="0" applyFont="1" applyFill="1" applyBorder="1" applyAlignment="1">
      <alignment horizontal="center" vertical="center"/>
    </xf>
    <xf numFmtId="180" fontId="11" fillId="0" borderId="17" xfId="0" applyNumberFormat="1" applyFont="1" applyFill="1" applyBorder="1" applyAlignment="1">
      <alignment vertical="center"/>
    </xf>
    <xf numFmtId="180" fontId="11" fillId="0" borderId="17" xfId="0" applyNumberFormat="1" applyFont="1" applyFill="1" applyBorder="1" applyAlignment="1">
      <alignment horizontal="right" vertical="center"/>
    </xf>
    <xf numFmtId="180" fontId="11" fillId="0" borderId="16" xfId="0" applyNumberFormat="1" applyFont="1" applyFill="1" applyBorder="1" applyAlignment="1">
      <alignment vertical="center"/>
    </xf>
    <xf numFmtId="178" fontId="11" fillId="0" borderId="0" xfId="0" applyNumberFormat="1" applyFont="1" applyFill="1" applyBorder="1" applyAlignment="1">
      <alignment vertical="center"/>
    </xf>
    <xf numFmtId="0" fontId="11" fillId="0" borderId="20" xfId="0" applyFont="1" applyFill="1" applyBorder="1" applyAlignment="1">
      <alignment horizontal="center" vertical="center"/>
    </xf>
    <xf numFmtId="180" fontId="11" fillId="0" borderId="15" xfId="0" applyNumberFormat="1" applyFont="1" applyFill="1" applyBorder="1" applyAlignment="1">
      <alignment vertical="center"/>
    </xf>
    <xf numFmtId="0" fontId="42" fillId="0" borderId="0" xfId="0" applyFont="1" applyFill="1" applyAlignment="1">
      <alignment horizontal="right"/>
    </xf>
    <xf numFmtId="178" fontId="37" fillId="0" borderId="21" xfId="0" applyNumberFormat="1" applyFont="1" applyFill="1" applyBorder="1" applyAlignment="1">
      <alignment vertical="center"/>
    </xf>
    <xf numFmtId="0" fontId="42" fillId="0" borderId="0" xfId="0" applyFont="1" applyFill="1" applyBorder="1" applyAlignment="1">
      <alignment horizontal="right" vertical="center"/>
    </xf>
    <xf numFmtId="0" fontId="11" fillId="0" borderId="19" xfId="0" applyFont="1" applyFill="1" applyBorder="1" applyAlignment="1">
      <alignment horizontal="center" vertical="center"/>
    </xf>
    <xf numFmtId="180" fontId="11" fillId="0" borderId="21" xfId="0" applyNumberFormat="1" applyFont="1" applyFill="1" applyBorder="1" applyAlignment="1">
      <alignment vertical="center"/>
    </xf>
    <xf numFmtId="0" fontId="11" fillId="0" borderId="11" xfId="0" applyFont="1" applyFill="1" applyBorder="1" applyAlignment="1">
      <alignment horizontal="center" vertical="center"/>
    </xf>
    <xf numFmtId="195" fontId="11" fillId="0" borderId="0" xfId="0" applyNumberFormat="1" applyFont="1" applyFill="1" applyBorder="1" applyAlignment="1">
      <alignment vertical="center"/>
    </xf>
    <xf numFmtId="195" fontId="11" fillId="0" borderId="0" xfId="0" applyNumberFormat="1" applyFont="1" applyFill="1" applyBorder="1" applyAlignment="1">
      <alignment horizontal="right" vertical="center"/>
    </xf>
    <xf numFmtId="195" fontId="24" fillId="0" borderId="0" xfId="0" applyNumberFormat="1" applyFont="1" applyBorder="1" applyAlignment="1">
      <alignment vertical="center"/>
    </xf>
    <xf numFmtId="180" fontId="11" fillId="0" borderId="10" xfId="0" applyNumberFormat="1" applyFont="1" applyFill="1" applyBorder="1" applyAlignment="1">
      <alignment vertical="center"/>
    </xf>
    <xf numFmtId="195" fontId="11" fillId="0" borderId="17" xfId="0" applyNumberFormat="1" applyFont="1" applyFill="1" applyBorder="1" applyAlignment="1">
      <alignment vertical="center"/>
    </xf>
    <xf numFmtId="195" fontId="11" fillId="0" borderId="17" xfId="0" applyNumberFormat="1" applyFont="1" applyFill="1" applyBorder="1" applyAlignment="1">
      <alignment horizontal="right" vertical="center"/>
    </xf>
    <xf numFmtId="0" fontId="11" fillId="0" borderId="22" xfId="0" applyFont="1" applyFill="1" applyBorder="1" applyAlignment="1">
      <alignment horizontal="distributed" vertical="center" indent="1"/>
    </xf>
    <xf numFmtId="0" fontId="11" fillId="0" borderId="10" xfId="0" applyFont="1" applyFill="1" applyBorder="1" applyAlignment="1">
      <alignment horizontal="distributed" vertical="center" indent="1"/>
    </xf>
    <xf numFmtId="0" fontId="39" fillId="0" borderId="23" xfId="0" applyFont="1" applyFill="1" applyBorder="1" applyAlignment="1">
      <alignment horizontal="center" vertical="center"/>
    </xf>
    <xf numFmtId="0" fontId="39" fillId="0" borderId="25" xfId="0" applyFont="1" applyFill="1" applyBorder="1" applyAlignment="1">
      <alignment horizontal="center" vertical="center"/>
    </xf>
    <xf numFmtId="0" fontId="39" fillId="0" borderId="26" xfId="0" applyFont="1" applyFill="1" applyBorder="1" applyAlignment="1">
      <alignment horizontal="center" vertical="center"/>
    </xf>
    <xf numFmtId="0" fontId="39" fillId="0" borderId="27" xfId="0" applyFont="1" applyFill="1" applyBorder="1" applyAlignment="1">
      <alignment horizontal="center" vertical="center"/>
    </xf>
    <xf numFmtId="0" fontId="37" fillId="0" borderId="14" xfId="0" applyFont="1" applyFill="1" applyBorder="1" applyAlignment="1">
      <alignment horizontal="center" vertical="center"/>
    </xf>
    <xf numFmtId="0" fontId="21" fillId="0" borderId="0" xfId="0" applyFont="1" applyFill="1" applyBorder="1" applyAlignment="1">
      <alignment horizontal="left" vertical="center"/>
    </xf>
    <xf numFmtId="0" fontId="41" fillId="0" borderId="0" xfId="0" applyFont="1" applyFill="1" applyAlignment="1">
      <alignment horizontal="left" vertical="center"/>
    </xf>
    <xf numFmtId="195" fontId="11" fillId="0" borderId="0" xfId="0" applyNumberFormat="1" applyFont="1" applyFill="1" applyAlignment="1">
      <alignment vertical="center"/>
    </xf>
    <xf numFmtId="195" fontId="11" fillId="0" borderId="0" xfId="0" applyNumberFormat="1" applyFont="1" applyFill="1" applyAlignment="1">
      <alignment horizontal="right" vertical="center"/>
    </xf>
    <xf numFmtId="195" fontId="39" fillId="0" borderId="0" xfId="0" applyNumberFormat="1" applyFont="1" applyFill="1" applyAlignment="1">
      <alignment vertical="center"/>
    </xf>
    <xf numFmtId="195" fontId="39" fillId="0" borderId="18" xfId="0" applyNumberFormat="1" applyFont="1" applyFill="1" applyBorder="1" applyAlignment="1">
      <alignment horizontal="right" vertical="center"/>
    </xf>
    <xf numFmtId="195" fontId="39" fillId="0" borderId="0" xfId="0" applyNumberFormat="1" applyFont="1" applyFill="1" applyAlignment="1">
      <alignment horizontal="right" vertical="center"/>
    </xf>
    <xf numFmtId="180" fontId="39" fillId="0" borderId="18" xfId="0" applyNumberFormat="1" applyFont="1" applyFill="1" applyBorder="1" applyAlignment="1">
      <alignment horizontal="right" vertical="center"/>
    </xf>
    <xf numFmtId="180" fontId="39" fillId="0" borderId="0" xfId="0" applyNumberFormat="1" applyFont="1" applyFill="1" applyAlignment="1">
      <alignment horizontal="right" vertical="center"/>
    </xf>
    <xf numFmtId="180" fontId="39" fillId="0" borderId="21" xfId="0" applyNumberFormat="1" applyFont="1" applyFill="1" applyBorder="1" applyAlignment="1">
      <alignment horizontal="right" vertical="center"/>
    </xf>
    <xf numFmtId="0" fontId="11" fillId="0" borderId="23" xfId="0" applyFont="1" applyFill="1" applyBorder="1" applyAlignment="1">
      <alignment horizontal="distributed" vertical="center" indent="1"/>
    </xf>
    <xf numFmtId="0" fontId="11" fillId="0" borderId="14" xfId="0" applyFont="1" applyFill="1" applyBorder="1" applyAlignment="1">
      <alignment horizontal="distributed" vertical="center" indent="1"/>
    </xf>
    <xf numFmtId="0" fontId="39" fillId="0" borderId="28"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30" xfId="0" applyFont="1" applyFill="1" applyBorder="1" applyAlignment="1">
      <alignment horizontal="center" vertical="center"/>
    </xf>
    <xf numFmtId="0" fontId="39" fillId="0" borderId="17" xfId="0" applyFont="1" applyFill="1" applyBorder="1" applyAlignment="1">
      <alignment horizontal="center" vertical="center"/>
    </xf>
    <xf numFmtId="0" fontId="37" fillId="0" borderId="16" xfId="0" applyFont="1" applyFill="1" applyBorder="1" applyAlignment="1">
      <alignment horizontal="center" vertical="center"/>
    </xf>
    <xf numFmtId="0" fontId="37" fillId="0" borderId="19" xfId="0" applyFont="1" applyFill="1" applyBorder="1" applyAlignment="1">
      <alignment horizontal="center" vertical="center" wrapText="1"/>
    </xf>
    <xf numFmtId="0" fontId="37" fillId="0" borderId="11" xfId="0" applyFont="1" applyFill="1" applyBorder="1" applyAlignment="1">
      <alignment horizontal="center" vertical="center"/>
    </xf>
    <xf numFmtId="195" fontId="40" fillId="0" borderId="18" xfId="0" applyNumberFormat="1" applyFont="1" applyFill="1" applyBorder="1" applyAlignment="1">
      <alignment vertical="center"/>
    </xf>
    <xf numFmtId="195" fontId="40" fillId="0" borderId="18" xfId="0" applyNumberFormat="1" applyFont="1" applyFill="1" applyBorder="1" applyAlignment="1">
      <alignment horizontal="right" vertical="center"/>
    </xf>
    <xf numFmtId="195" fontId="18" fillId="0" borderId="18" xfId="0" applyNumberFormat="1" applyFont="1" applyBorder="1" applyAlignment="1">
      <alignment vertical="center"/>
    </xf>
    <xf numFmtId="180" fontId="40" fillId="0" borderId="18" xfId="0" applyNumberFormat="1" applyFont="1" applyFill="1" applyBorder="1" applyAlignment="1">
      <alignment vertical="center"/>
    </xf>
    <xf numFmtId="180" fontId="48" fillId="0" borderId="18" xfId="0" applyNumberFormat="1" applyFont="1" applyFill="1" applyBorder="1" applyAlignment="1">
      <alignment vertical="center"/>
    </xf>
    <xf numFmtId="180" fontId="40" fillId="0" borderId="21" xfId="0" applyNumberFormat="1" applyFont="1" applyFill="1" applyBorder="1" applyAlignment="1">
      <alignment vertical="center"/>
    </xf>
    <xf numFmtId="0" fontId="11" fillId="0" borderId="15" xfId="0" applyFont="1" applyFill="1" applyBorder="1" applyAlignment="1">
      <alignment horizontal="center" vertical="center" wrapText="1" justifyLastLine="1"/>
    </xf>
    <xf numFmtId="0" fontId="11" fillId="0" borderId="16" xfId="0" applyFont="1" applyFill="1" applyBorder="1" applyAlignment="1">
      <alignment horizontal="center" vertical="center" wrapText="1" justifyLastLine="1"/>
    </xf>
    <xf numFmtId="176" fontId="39" fillId="0" borderId="29" xfId="89" applyNumberFormat="1" applyFont="1" applyFill="1" applyBorder="1" applyAlignment="1">
      <alignment vertical="center"/>
    </xf>
    <xf numFmtId="176" fontId="39" fillId="0" borderId="30" xfId="89" applyNumberFormat="1" applyFont="1" applyFill="1" applyBorder="1" applyAlignment="1">
      <alignment vertical="center"/>
    </xf>
    <xf numFmtId="176" fontId="37" fillId="0" borderId="31" xfId="89" applyNumberFormat="1" applyFont="1" applyFill="1" applyBorder="1" applyAlignment="1">
      <alignment vertical="center"/>
    </xf>
    <xf numFmtId="0" fontId="42" fillId="0" borderId="10" xfId="0" applyFont="1" applyFill="1" applyBorder="1" applyAlignment="1">
      <alignment horizontal="right"/>
    </xf>
    <xf numFmtId="0" fontId="37" fillId="0" borderId="20" xfId="0" applyFont="1" applyFill="1" applyBorder="1" applyAlignment="1">
      <alignment horizontal="center" vertical="center" wrapText="1"/>
    </xf>
    <xf numFmtId="0" fontId="37" fillId="0" borderId="20" xfId="0" applyFont="1" applyFill="1" applyBorder="1" applyAlignment="1">
      <alignment horizontal="center" vertical="center"/>
    </xf>
    <xf numFmtId="198" fontId="40" fillId="0" borderId="17" xfId="0" applyNumberFormat="1" applyFont="1" applyFill="1" applyBorder="1" applyAlignment="1">
      <alignment horizontal="right" vertical="center"/>
    </xf>
    <xf numFmtId="195" fontId="48" fillId="0" borderId="17" xfId="0" applyNumberFormat="1" applyFont="1" applyFill="1" applyBorder="1" applyAlignment="1">
      <alignment vertical="center"/>
    </xf>
    <xf numFmtId="180" fontId="40" fillId="0" borderId="17" xfId="0" applyNumberFormat="1" applyFont="1" applyFill="1" applyBorder="1" applyAlignment="1">
      <alignment vertical="center"/>
    </xf>
    <xf numFmtId="180" fontId="48" fillId="0" borderId="17" xfId="0" applyNumberFormat="1" applyFont="1" applyFill="1" applyBorder="1" applyAlignment="1">
      <alignment vertical="center"/>
    </xf>
    <xf numFmtId="180" fontId="40" fillId="0" borderId="16" xfId="0" applyNumberFormat="1" applyFont="1" applyFill="1" applyBorder="1" applyAlignment="1">
      <alignment vertical="center"/>
    </xf>
    <xf numFmtId="176" fontId="39" fillId="0" borderId="0" xfId="89" applyNumberFormat="1" applyFont="1" applyFill="1" applyBorder="1" applyAlignment="1">
      <alignment vertical="center"/>
    </xf>
    <xf numFmtId="0" fontId="37" fillId="0" borderId="19" xfId="0" applyFont="1" applyFill="1" applyBorder="1" applyAlignment="1">
      <alignment horizontal="center" vertical="center"/>
    </xf>
    <xf numFmtId="195" fontId="40" fillId="0" borderId="0" xfId="0" applyNumberFormat="1" applyFont="1" applyFill="1" applyAlignment="1">
      <alignment vertical="center"/>
    </xf>
    <xf numFmtId="198" fontId="40" fillId="0" borderId="0" xfId="0" applyNumberFormat="1" applyFont="1" applyFill="1" applyAlignment="1">
      <alignment horizontal="right" vertical="center"/>
    </xf>
    <xf numFmtId="195" fontId="36" fillId="0" borderId="0" xfId="0" applyNumberFormat="1" applyFont="1" applyFill="1" applyAlignment="1">
      <alignment vertical="center"/>
    </xf>
    <xf numFmtId="195" fontId="48" fillId="0" borderId="0" xfId="0" applyNumberFormat="1" applyFont="1" applyFill="1" applyAlignment="1">
      <alignment vertical="center"/>
    </xf>
    <xf numFmtId="195" fontId="40" fillId="0" borderId="0" xfId="0" applyNumberFormat="1" applyFont="1" applyFill="1" applyAlignment="1">
      <alignment horizontal="right" vertical="center"/>
    </xf>
    <xf numFmtId="180" fontId="40" fillId="0" borderId="0" xfId="0" applyNumberFormat="1" applyFont="1" applyFill="1" applyAlignment="1">
      <alignment horizontal="right" vertical="center"/>
    </xf>
    <xf numFmtId="180" fontId="48" fillId="0" borderId="0" xfId="0" applyNumberFormat="1" applyFont="1" applyFill="1" applyAlignment="1">
      <alignment horizontal="right" vertical="center"/>
    </xf>
    <xf numFmtId="180" fontId="40" fillId="0" borderId="18" xfId="0" applyNumberFormat="1" applyFont="1" applyFill="1" applyBorder="1" applyAlignment="1">
      <alignment horizontal="right" vertical="center"/>
    </xf>
    <xf numFmtId="180" fontId="40" fillId="0" borderId="21" xfId="0" applyNumberFormat="1" applyFont="1" applyFill="1" applyBorder="1" applyAlignment="1">
      <alignment horizontal="right" vertical="center"/>
    </xf>
    <xf numFmtId="0" fontId="39" fillId="0" borderId="0" xfId="0" applyFont="1" applyFill="1" applyAlignment="1">
      <alignment vertical="center"/>
    </xf>
    <xf numFmtId="0" fontId="11" fillId="0" borderId="19" xfId="0" applyFont="1" applyFill="1" applyBorder="1" applyAlignment="1">
      <alignment horizontal="distributed" vertical="center" indent="1"/>
    </xf>
    <xf numFmtId="0" fontId="11" fillId="0" borderId="15" xfId="0" applyFont="1" applyFill="1" applyBorder="1" applyAlignment="1">
      <alignment horizontal="distributed" vertical="center" justifyLastLine="1"/>
    </xf>
    <xf numFmtId="176" fontId="39" fillId="0" borderId="28" xfId="89" applyNumberFormat="1" applyFont="1" applyFill="1" applyBorder="1" applyAlignment="1">
      <alignment horizontal="right" vertical="center"/>
    </xf>
    <xf numFmtId="176" fontId="39" fillId="0" borderId="29" xfId="89" applyNumberFormat="1" applyFont="1" applyFill="1" applyBorder="1" applyAlignment="1">
      <alignment horizontal="right" vertical="center"/>
    </xf>
    <xf numFmtId="176" fontId="39" fillId="0" borderId="30" xfId="89" applyNumberFormat="1" applyFont="1" applyFill="1" applyBorder="1" applyAlignment="1">
      <alignment horizontal="right" vertical="center"/>
    </xf>
    <xf numFmtId="176" fontId="39" fillId="0" borderId="17" xfId="89" applyNumberFormat="1" applyFont="1" applyFill="1" applyBorder="1" applyAlignment="1">
      <alignment horizontal="right" vertical="center"/>
    </xf>
    <xf numFmtId="176" fontId="37" fillId="0" borderId="16" xfId="89" applyNumberFormat="1" applyFont="1" applyFill="1" applyBorder="1" applyAlignment="1">
      <alignment horizontal="right" vertical="center"/>
    </xf>
    <xf numFmtId="0" fontId="11" fillId="0" borderId="20" xfId="0" applyFont="1" applyFill="1" applyBorder="1" applyAlignment="1">
      <alignment horizontal="distributed" vertical="center" indent="1"/>
    </xf>
    <xf numFmtId="176" fontId="39" fillId="0" borderId="28" xfId="89" applyNumberFormat="1" applyFont="1" applyFill="1" applyBorder="1" applyAlignment="1">
      <alignment vertical="center"/>
    </xf>
    <xf numFmtId="176" fontId="37" fillId="0" borderId="16" xfId="89" applyNumberFormat="1" applyFont="1" applyFill="1" applyBorder="1" applyAlignment="1">
      <alignment vertical="center"/>
    </xf>
    <xf numFmtId="0" fontId="42" fillId="0" borderId="0" xfId="0" applyFont="1" applyFill="1" applyBorder="1" applyAlignment="1">
      <alignment vertical="center"/>
    </xf>
    <xf numFmtId="0" fontId="11" fillId="0" borderId="11" xfId="0" applyFont="1" applyFill="1" applyBorder="1" applyAlignment="1">
      <alignment horizontal="distributed" vertical="center" indent="1"/>
    </xf>
    <xf numFmtId="0" fontId="11" fillId="0" borderId="24" xfId="0" applyFont="1" applyFill="1" applyBorder="1" applyAlignment="1">
      <alignment horizontal="center" vertical="center" wrapText="1" justifyLastLine="1"/>
    </xf>
    <xf numFmtId="0" fontId="11" fillId="0" borderId="21" xfId="0" applyFont="1" applyFill="1" applyBorder="1" applyAlignment="1">
      <alignment horizontal="center" vertical="center" wrapText="1" justifyLastLine="1"/>
    </xf>
    <xf numFmtId="182" fontId="39" fillId="0" borderId="32" xfId="89" applyNumberFormat="1" applyFont="1" applyFill="1" applyBorder="1" applyAlignment="1">
      <alignment vertical="center"/>
    </xf>
    <xf numFmtId="182" fontId="39" fillId="0" borderId="33" xfId="89" applyNumberFormat="1" applyFont="1" applyFill="1" applyBorder="1" applyAlignment="1">
      <alignment vertical="center"/>
    </xf>
    <xf numFmtId="182" fontId="39" fillId="0" borderId="34" xfId="89" applyNumberFormat="1" applyFont="1" applyFill="1" applyBorder="1" applyAlignment="1">
      <alignment vertical="center"/>
    </xf>
    <xf numFmtId="0" fontId="37" fillId="0" borderId="0" xfId="0" applyFont="1" applyFill="1" applyAlignment="1">
      <alignment vertical="center"/>
    </xf>
    <xf numFmtId="0" fontId="11" fillId="0" borderId="10" xfId="0" applyFont="1" applyFill="1" applyBorder="1" applyAlignment="1">
      <alignment horizontal="left"/>
    </xf>
    <xf numFmtId="0" fontId="24" fillId="0" borderId="22" xfId="0" applyFont="1" applyFill="1" applyBorder="1" applyAlignment="1">
      <alignment horizontal="center" vertical="center"/>
    </xf>
    <xf numFmtId="49" fontId="49" fillId="0" borderId="0" xfId="70" applyNumberFormat="1" applyFont="1" applyFill="1" applyBorder="1" applyAlignment="1">
      <alignment vertical="center"/>
    </xf>
    <xf numFmtId="49" fontId="49" fillId="0" borderId="13" xfId="70" applyNumberFormat="1" applyFont="1" applyFill="1" applyBorder="1" applyAlignment="1">
      <alignment vertical="center"/>
    </xf>
    <xf numFmtId="49" fontId="49" fillId="0" borderId="10" xfId="70" applyNumberFormat="1" applyFont="1" applyFill="1" applyBorder="1" applyAlignment="1">
      <alignment vertical="center"/>
    </xf>
    <xf numFmtId="0" fontId="50" fillId="0" borderId="22" xfId="0" applyFont="1" applyFill="1" applyBorder="1" applyAlignment="1">
      <alignment vertical="center"/>
    </xf>
    <xf numFmtId="49" fontId="10" fillId="0" borderId="22" xfId="70" applyNumberFormat="1" applyFont="1" applyFill="1" applyBorder="1" applyAlignment="1">
      <alignment horizontal="distributed" vertical="center" wrapText="1"/>
    </xf>
    <xf numFmtId="49" fontId="49" fillId="0" borderId="0" xfId="70" applyNumberFormat="1" applyFont="1" applyFill="1" applyBorder="1" applyAlignment="1">
      <alignment horizontal="distributed" vertical="center"/>
    </xf>
    <xf numFmtId="49" fontId="49" fillId="0" borderId="0" xfId="70" applyNumberFormat="1" applyFont="1" applyFill="1" applyBorder="1" applyAlignment="1">
      <alignment vertical="center" shrinkToFit="1"/>
    </xf>
    <xf numFmtId="49" fontId="49" fillId="0" borderId="0" xfId="70" applyNumberFormat="1" applyFont="1" applyFill="1" applyBorder="1" applyAlignment="1">
      <alignment horizontal="distributed" vertical="center" shrinkToFit="1"/>
    </xf>
    <xf numFmtId="49" fontId="43" fillId="0" borderId="0" xfId="70" applyNumberFormat="1" applyFont="1" applyFill="1" applyBorder="1" applyAlignment="1">
      <alignment horizontal="distributed" vertical="center"/>
    </xf>
    <xf numFmtId="49" fontId="43" fillId="0" borderId="0" xfId="70" applyNumberFormat="1" applyFont="1" applyFill="1" applyBorder="1" applyAlignment="1">
      <alignment vertical="center" shrinkToFit="1"/>
    </xf>
    <xf numFmtId="49" fontId="43" fillId="0" borderId="0" xfId="70" applyNumberFormat="1" applyFont="1" applyFill="1" applyBorder="1" applyAlignment="1">
      <alignment vertical="center" wrapText="1" shrinkToFit="1"/>
    </xf>
    <xf numFmtId="199" fontId="49" fillId="0" borderId="18" xfId="70" applyNumberFormat="1" applyFont="1" applyFill="1" applyBorder="1" applyAlignment="1">
      <alignment vertical="center"/>
    </xf>
    <xf numFmtId="49" fontId="49" fillId="0" borderId="13" xfId="70" applyNumberFormat="1" applyFont="1" applyFill="1" applyBorder="1" applyAlignment="1">
      <alignment horizontal="distributed" vertical="center"/>
    </xf>
    <xf numFmtId="49" fontId="49" fillId="0" borderId="14" xfId="70" applyNumberFormat="1" applyFont="1" applyFill="1" applyBorder="1" applyAlignment="1">
      <alignment horizontal="distributed" vertical="center"/>
    </xf>
    <xf numFmtId="0" fontId="11" fillId="0" borderId="22" xfId="0" applyFont="1" applyFill="1" applyBorder="1" applyAlignment="1">
      <alignment vertical="center"/>
    </xf>
    <xf numFmtId="56" fontId="25" fillId="0" borderId="0" xfId="0" applyNumberFormat="1" applyFont="1" applyFill="1" applyAlignment="1">
      <alignment vertical="center"/>
    </xf>
    <xf numFmtId="49" fontId="21" fillId="0" borderId="12" xfId="70" applyNumberFormat="1" applyFont="1" applyFill="1" applyBorder="1" applyAlignment="1">
      <alignment horizontal="distributed" vertical="center" justifyLastLine="1"/>
    </xf>
    <xf numFmtId="200" fontId="51" fillId="0" borderId="15" xfId="70" applyNumberFormat="1" applyFont="1" applyFill="1" applyBorder="1" applyAlignment="1">
      <alignment horizontal="right" vertical="center"/>
    </xf>
    <xf numFmtId="201" fontId="52" fillId="0" borderId="17" xfId="70" quotePrefix="1" applyNumberFormat="1" applyFont="1" applyFill="1" applyBorder="1" applyAlignment="1">
      <alignment horizontal="right" vertical="center"/>
    </xf>
    <xf numFmtId="201" fontId="52" fillId="0" borderId="16" xfId="70" quotePrefix="1" applyNumberFormat="1" applyFont="1" applyFill="1" applyBorder="1" applyAlignment="1">
      <alignment horizontal="right" vertical="center"/>
    </xf>
    <xf numFmtId="202" fontId="52" fillId="0" borderId="17" xfId="70" applyNumberFormat="1" applyFont="1" applyFill="1" applyBorder="1" applyAlignment="1">
      <alignment horizontal="right" vertical="center"/>
    </xf>
    <xf numFmtId="56" fontId="53" fillId="0" borderId="0" xfId="0" applyNumberFormat="1" applyFont="1" applyFill="1" applyAlignment="1">
      <alignment horizontal="right" vertical="center"/>
    </xf>
    <xf numFmtId="56" fontId="25" fillId="0" borderId="0" xfId="0" applyNumberFormat="1" applyFont="1" applyFill="1" applyAlignment="1">
      <alignment horizontal="right" vertical="center"/>
    </xf>
    <xf numFmtId="202" fontId="52" fillId="0" borderId="17" xfId="70" quotePrefix="1" applyNumberFormat="1" applyFont="1" applyFill="1" applyBorder="1" applyAlignment="1">
      <alignment horizontal="right" vertical="center"/>
    </xf>
    <xf numFmtId="0" fontId="52" fillId="0" borderId="17" xfId="0" applyFont="1" applyFill="1" applyBorder="1" applyAlignment="1">
      <alignment vertical="center"/>
    </xf>
    <xf numFmtId="202" fontId="52" fillId="0" borderId="16" xfId="70" quotePrefix="1" applyNumberFormat="1" applyFont="1" applyFill="1" applyBorder="1" applyAlignment="1">
      <alignment horizontal="right" vertical="center"/>
    </xf>
    <xf numFmtId="0" fontId="21" fillId="0" borderId="15" xfId="70" applyNumberFormat="1" applyFont="1" applyFill="1" applyBorder="1" applyAlignment="1">
      <alignment horizontal="distributed" vertical="center" justifyLastLine="1"/>
    </xf>
    <xf numFmtId="0" fontId="21" fillId="0" borderId="16" xfId="70" applyNumberFormat="1" applyFont="1" applyFill="1" applyBorder="1" applyAlignment="1">
      <alignment horizontal="distributed" vertical="center" justifyLastLine="1"/>
    </xf>
    <xf numFmtId="203" fontId="52" fillId="0" borderId="17" xfId="70" applyNumberFormat="1" applyFont="1" applyFill="1" applyBorder="1" applyAlignment="1">
      <alignment horizontal="right" vertical="center"/>
    </xf>
    <xf numFmtId="203" fontId="52" fillId="0" borderId="16" xfId="70" quotePrefix="1" applyNumberFormat="1" applyFont="1" applyFill="1" applyBorder="1" applyAlignment="1">
      <alignment horizontal="right" vertical="center"/>
    </xf>
    <xf numFmtId="201" fontId="52" fillId="0" borderId="18" xfId="70" applyNumberFormat="1" applyFont="1" applyFill="1" applyBorder="1" applyAlignment="1">
      <alignment horizontal="right" vertical="center"/>
    </xf>
    <xf numFmtId="201" fontId="52" fillId="0" borderId="18" xfId="70" quotePrefix="1" applyNumberFormat="1" applyFont="1" applyFill="1" applyBorder="1" applyAlignment="1">
      <alignment horizontal="right" vertical="center"/>
    </xf>
    <xf numFmtId="201" fontId="52" fillId="0" borderId="21" xfId="70" quotePrefix="1" applyNumberFormat="1" applyFont="1" applyFill="1" applyBorder="1" applyAlignment="1">
      <alignment horizontal="right" vertical="center"/>
    </xf>
    <xf numFmtId="0" fontId="21" fillId="0" borderId="19" xfId="70" applyNumberFormat="1" applyFont="1" applyFill="1" applyBorder="1" applyAlignment="1">
      <alignment horizontal="center" vertical="center" justifyLastLine="1"/>
    </xf>
    <xf numFmtId="200" fontId="51" fillId="0" borderId="24" xfId="70" applyNumberFormat="1" applyFont="1" applyFill="1" applyBorder="1" applyAlignment="1">
      <alignment horizontal="right" vertical="center"/>
    </xf>
    <xf numFmtId="0" fontId="21" fillId="0" borderId="20" xfId="70" applyNumberFormat="1" applyFont="1" applyFill="1" applyBorder="1" applyAlignment="1">
      <alignment horizontal="center" vertical="center" justifyLastLine="1"/>
    </xf>
    <xf numFmtId="0" fontId="52" fillId="0" borderId="18" xfId="0" applyFont="1" applyFill="1" applyBorder="1" applyAlignment="1">
      <alignment vertical="center"/>
    </xf>
    <xf numFmtId="0" fontId="54" fillId="0" borderId="0" xfId="0" applyFont="1" applyFill="1" applyAlignment="1">
      <alignment horizontal="left" vertical="center"/>
    </xf>
    <xf numFmtId="0" fontId="21" fillId="0" borderId="20" xfId="70" applyNumberFormat="1" applyFont="1" applyFill="1" applyBorder="1" applyAlignment="1">
      <alignment horizontal="left" vertical="center"/>
    </xf>
    <xf numFmtId="200" fontId="51" fillId="0" borderId="22" xfId="70" applyNumberFormat="1" applyFont="1" applyFill="1" applyBorder="1" applyAlignment="1">
      <alignment horizontal="right" vertical="center"/>
    </xf>
    <xf numFmtId="201" fontId="52" fillId="0" borderId="13" xfId="70" quotePrefix="1" applyNumberFormat="1" applyFont="1" applyFill="1" applyBorder="1" applyAlignment="1">
      <alignment horizontal="right" vertical="center"/>
    </xf>
    <xf numFmtId="201" fontId="52" fillId="0" borderId="13" xfId="70" applyNumberFormat="1" applyFont="1" applyFill="1" applyBorder="1" applyAlignment="1">
      <alignment horizontal="right" vertical="center"/>
    </xf>
    <xf numFmtId="0" fontId="52" fillId="0" borderId="13" xfId="0" applyFont="1" applyFill="1" applyBorder="1" applyAlignment="1">
      <alignment vertical="center"/>
    </xf>
    <xf numFmtId="201" fontId="52" fillId="0" borderId="14" xfId="70" quotePrefix="1" applyNumberFormat="1" applyFont="1" applyFill="1" applyBorder="1" applyAlignment="1">
      <alignment horizontal="right" vertical="center"/>
    </xf>
    <xf numFmtId="0" fontId="21" fillId="0" borderId="11" xfId="70" applyNumberFormat="1" applyFont="1" applyFill="1" applyBorder="1" applyAlignment="1">
      <alignment horizontal="left" vertical="center"/>
    </xf>
    <xf numFmtId="201" fontId="52" fillId="0" borderId="17" xfId="70" applyNumberFormat="1" applyFont="1" applyFill="1" applyBorder="1" applyAlignment="1">
      <alignment horizontal="right" vertical="center"/>
    </xf>
    <xf numFmtId="204" fontId="52" fillId="0" borderId="17" xfId="70" applyNumberFormat="1" applyFont="1" applyFill="1" applyBorder="1" applyAlignment="1">
      <alignment horizontal="right" vertical="center"/>
    </xf>
    <xf numFmtId="201" fontId="52" fillId="0" borderId="16" xfId="70" applyNumberFormat="1" applyFont="1" applyFill="1" applyBorder="1" applyAlignment="1">
      <alignment horizontal="right" vertical="center"/>
    </xf>
    <xf numFmtId="203" fontId="52" fillId="0" borderId="17" xfId="70" quotePrefix="1" applyNumberFormat="1" applyFont="1" applyFill="1" applyBorder="1" applyAlignment="1">
      <alignment horizontal="right" vertical="center"/>
    </xf>
    <xf numFmtId="0" fontId="39" fillId="0" borderId="10" xfId="0" applyFont="1" applyFill="1" applyBorder="1" applyAlignment="1">
      <alignment horizontal="right"/>
    </xf>
    <xf numFmtId="203" fontId="52" fillId="0" borderId="18" xfId="70" applyNumberFormat="1" applyFont="1" applyFill="1" applyBorder="1" applyAlignment="1">
      <alignment horizontal="right" vertical="center"/>
    </xf>
    <xf numFmtId="203" fontId="52" fillId="0" borderId="21" xfId="70" quotePrefix="1" applyNumberFormat="1" applyFont="1" applyFill="1" applyBorder="1" applyAlignment="1">
      <alignment horizontal="right" vertical="center"/>
    </xf>
    <xf numFmtId="0" fontId="38" fillId="0" borderId="0" xfId="69" applyFont="1" applyFill="1" applyAlignment="1">
      <alignment horizontal="right" vertical="center"/>
    </xf>
    <xf numFmtId="0" fontId="21" fillId="0" borderId="22" xfId="69" applyFont="1" applyFill="1" applyBorder="1" applyAlignment="1">
      <alignment horizontal="center" vertical="center" justifyLastLine="1"/>
    </xf>
    <xf numFmtId="0" fontId="21" fillId="0" borderId="10" xfId="69" applyFont="1" applyFill="1" applyBorder="1" applyAlignment="1">
      <alignment horizontal="center" vertical="center" justifyLastLine="1"/>
    </xf>
    <xf numFmtId="0" fontId="11" fillId="0" borderId="22" xfId="69" applyFont="1" applyFill="1" applyBorder="1" applyAlignment="1">
      <alignment horizontal="right" vertical="center" justifyLastLine="1"/>
    </xf>
    <xf numFmtId="49" fontId="11" fillId="0" borderId="0" xfId="69" applyNumberFormat="1" applyFont="1" applyFill="1" applyBorder="1" applyAlignment="1">
      <alignment horizontal="right" vertical="center"/>
    </xf>
    <xf numFmtId="49" fontId="37" fillId="0" borderId="10" xfId="69" applyNumberFormat="1" applyFont="1" applyFill="1" applyBorder="1" applyAlignment="1">
      <alignment horizontal="right" vertical="center"/>
    </xf>
    <xf numFmtId="0" fontId="21" fillId="0" borderId="0" xfId="0" applyFont="1" applyFill="1" applyBorder="1" applyAlignment="1">
      <alignment vertical="center"/>
    </xf>
    <xf numFmtId="0" fontId="21" fillId="0" borderId="0" xfId="69" applyFont="1" applyFill="1" applyAlignment="1">
      <alignment horizontal="left" vertical="top" wrapText="1"/>
    </xf>
    <xf numFmtId="0" fontId="21" fillId="0" borderId="10" xfId="69" applyFont="1" applyFill="1" applyBorder="1" applyAlignment="1">
      <alignment horizontal="left" vertical="center"/>
    </xf>
    <xf numFmtId="0" fontId="11" fillId="0" borderId="0" xfId="0" applyFont="1" applyFill="1" applyBorder="1" applyAlignment="1">
      <alignment horizontal="center" vertical="center" justifyLastLine="1"/>
    </xf>
    <xf numFmtId="0" fontId="11" fillId="0" borderId="0" xfId="69" applyFont="1" applyFill="1" applyBorder="1" applyAlignment="1">
      <alignment horizontal="center" vertical="center" wrapText="1"/>
    </xf>
    <xf numFmtId="0" fontId="11" fillId="0" borderId="23" xfId="69" applyFont="1" applyFill="1" applyBorder="1" applyAlignment="1">
      <alignment horizontal="center" vertical="center"/>
    </xf>
    <xf numFmtId="0" fontId="11" fillId="0" borderId="14" xfId="69" applyFont="1" applyFill="1" applyBorder="1" applyAlignment="1">
      <alignment horizontal="center" vertical="center"/>
    </xf>
    <xf numFmtId="0" fontId="37" fillId="0" borderId="23" xfId="69" applyFont="1" applyFill="1" applyBorder="1" applyAlignment="1">
      <alignment horizontal="center" vertical="center"/>
    </xf>
    <xf numFmtId="0" fontId="37" fillId="0" borderId="13" xfId="69" applyFont="1" applyFill="1" applyBorder="1" applyAlignment="1">
      <alignment horizontal="center" vertical="center"/>
    </xf>
    <xf numFmtId="0" fontId="47" fillId="0" borderId="0" xfId="69" applyFont="1" applyFill="1" applyAlignment="1">
      <alignment horizontal="left" vertical="center" wrapText="1"/>
    </xf>
    <xf numFmtId="0" fontId="47" fillId="0" borderId="0" xfId="69" applyFont="1" applyFill="1" applyAlignment="1">
      <alignment vertical="center"/>
    </xf>
    <xf numFmtId="0" fontId="45" fillId="0" borderId="0" xfId="69" applyFont="1" applyFill="1" applyAlignment="1">
      <alignment vertical="center" wrapText="1"/>
    </xf>
    <xf numFmtId="0" fontId="45" fillId="0" borderId="0" xfId="69" applyFont="1" applyFill="1" applyAlignment="1">
      <alignment vertical="center"/>
    </xf>
    <xf numFmtId="0" fontId="11" fillId="0" borderId="13" xfId="69" applyFont="1" applyFill="1" applyBorder="1" applyAlignment="1">
      <alignment horizontal="center" vertical="center" justifyLastLine="1"/>
    </xf>
    <xf numFmtId="0" fontId="37" fillId="0" borderId="14" xfId="69" applyFont="1" applyFill="1" applyBorder="1" applyAlignment="1">
      <alignment horizontal="center" vertical="center" justifyLastLine="1"/>
    </xf>
    <xf numFmtId="0" fontId="11" fillId="0" borderId="12" xfId="69" applyFont="1" applyFill="1" applyBorder="1" applyAlignment="1">
      <alignment horizontal="center" vertical="center" textRotation="255"/>
    </xf>
    <xf numFmtId="0" fontId="37" fillId="0" borderId="12" xfId="69" applyFont="1" applyFill="1" applyBorder="1" applyAlignment="1">
      <alignment horizontal="center" vertical="center" textRotation="255"/>
    </xf>
    <xf numFmtId="0" fontId="11" fillId="0" borderId="15" xfId="69" applyFont="1" applyFill="1" applyBorder="1" applyAlignment="1">
      <alignment horizontal="distributed" vertical="center" wrapText="1"/>
    </xf>
    <xf numFmtId="0" fontId="11" fillId="0" borderId="17" xfId="69" applyFont="1" applyFill="1" applyBorder="1" applyAlignment="1">
      <alignment horizontal="distributed" vertical="center" wrapText="1"/>
    </xf>
    <xf numFmtId="0" fontId="11" fillId="0" borderId="16" xfId="69" applyFont="1" applyFill="1" applyBorder="1" applyAlignment="1">
      <alignment horizontal="distributed" vertical="center" wrapText="1"/>
    </xf>
    <xf numFmtId="0" fontId="11" fillId="0" borderId="13" xfId="69" applyFont="1" applyFill="1" applyBorder="1" applyAlignment="1">
      <alignment horizontal="distributed" vertical="center" wrapText="1"/>
    </xf>
    <xf numFmtId="0" fontId="37" fillId="0" borderId="15" xfId="69" applyFont="1" applyFill="1" applyBorder="1" applyAlignment="1">
      <alignment horizontal="distributed" vertical="center" wrapText="1"/>
    </xf>
    <xf numFmtId="0" fontId="37" fillId="0" borderId="17" xfId="69" applyFont="1" applyFill="1" applyBorder="1" applyAlignment="1">
      <alignment horizontal="distributed" vertical="center" wrapText="1"/>
    </xf>
    <xf numFmtId="0" fontId="37" fillId="0" borderId="16" xfId="69" applyFont="1" applyFill="1" applyBorder="1" applyAlignment="1">
      <alignment horizontal="distributed" vertical="center" wrapText="1"/>
    </xf>
    <xf numFmtId="177" fontId="11" fillId="0" borderId="17" xfId="69" applyNumberFormat="1" applyFont="1" applyFill="1" applyBorder="1" applyAlignment="1">
      <alignment horizontal="right" vertical="center"/>
    </xf>
    <xf numFmtId="177" fontId="37" fillId="0" borderId="16" xfId="69" applyNumberFormat="1" applyFont="1" applyFill="1" applyBorder="1" applyAlignment="1">
      <alignment horizontal="right" vertical="center"/>
    </xf>
    <xf numFmtId="49" fontId="55" fillId="0" borderId="12" xfId="70" applyNumberFormat="1" applyFont="1" applyFill="1" applyBorder="1" applyAlignment="1">
      <alignment horizontal="distributed" vertical="center" justifyLastLine="1"/>
    </xf>
    <xf numFmtId="49" fontId="56" fillId="0" borderId="12" xfId="70" applyNumberFormat="1" applyFont="1" applyFill="1" applyBorder="1" applyAlignment="1">
      <alignment horizontal="distributed" vertical="center" wrapText="1" justifyLastLine="1"/>
    </xf>
    <xf numFmtId="49" fontId="56" fillId="0" borderId="12" xfId="70" applyNumberFormat="1" applyFont="1" applyFill="1" applyBorder="1" applyAlignment="1">
      <alignment horizontal="distributed" vertical="center" justifyLastLine="1"/>
    </xf>
    <xf numFmtId="177" fontId="11" fillId="0" borderId="15" xfId="69" applyNumberFormat="1" applyFill="1" applyBorder="1" applyAlignment="1">
      <alignment vertical="center"/>
    </xf>
    <xf numFmtId="177" fontId="11" fillId="0" borderId="16" xfId="69" applyNumberFormat="1" applyFill="1" applyBorder="1" applyAlignment="1">
      <alignment vertical="center"/>
    </xf>
    <xf numFmtId="186" fontId="39" fillId="0" borderId="15" xfId="0" applyNumberFormat="1" applyFont="1" applyBorder="1" applyAlignment="1">
      <alignment vertical="center"/>
    </xf>
    <xf numFmtId="186" fontId="39" fillId="0" borderId="16" xfId="0" applyNumberFormat="1" applyFont="1" applyBorder="1" applyAlignment="1">
      <alignment vertical="center"/>
    </xf>
    <xf numFmtId="186" fontId="40" fillId="0" borderId="16" xfId="0" applyNumberFormat="1" applyFont="1" applyBorder="1" applyAlignment="1">
      <alignment vertical="center"/>
    </xf>
    <xf numFmtId="0" fontId="42" fillId="0" borderId="12" xfId="69" applyFont="1" applyFill="1" applyBorder="1" applyAlignment="1">
      <alignment horizontal="distributed" vertical="center" wrapText="1" justifyLastLine="1"/>
    </xf>
    <xf numFmtId="49" fontId="56" fillId="0" borderId="15" xfId="70" applyNumberFormat="1" applyFont="1" applyFill="1" applyBorder="1" applyAlignment="1">
      <alignment horizontal="distributed" vertical="center" wrapText="1" justifyLastLine="1"/>
    </xf>
    <xf numFmtId="49" fontId="56" fillId="0" borderId="16" xfId="70" applyNumberFormat="1" applyFont="1" applyFill="1" applyBorder="1" applyAlignment="1">
      <alignment horizontal="distributed" vertical="center" justifyLastLine="1"/>
    </xf>
    <xf numFmtId="49" fontId="55" fillId="0" borderId="19" xfId="70" applyNumberFormat="1" applyFont="1" applyFill="1" applyBorder="1" applyAlignment="1">
      <alignment horizontal="center" vertical="center" justifyLastLine="1"/>
    </xf>
    <xf numFmtId="177" fontId="11" fillId="0" borderId="18" xfId="69" applyNumberFormat="1" applyFont="1" applyFill="1" applyBorder="1" applyAlignment="1">
      <alignment horizontal="right" vertical="center"/>
    </xf>
    <xf numFmtId="49" fontId="55" fillId="0" borderId="20" xfId="70" applyNumberFormat="1" applyFont="1" applyFill="1" applyBorder="1" applyAlignment="1">
      <alignment horizontal="center" vertical="center" justifyLastLine="1"/>
    </xf>
    <xf numFmtId="49" fontId="57" fillId="0" borderId="12" xfId="70" applyNumberFormat="1" applyFont="1" applyFill="1" applyBorder="1" applyAlignment="1">
      <alignment horizontal="distributed" vertical="center" justifyLastLine="1"/>
    </xf>
    <xf numFmtId="0" fontId="42" fillId="0" borderId="19" xfId="69" applyFont="1" applyFill="1" applyBorder="1" applyAlignment="1">
      <alignment horizontal="distributed" vertical="center" wrapText="1" justifyLastLine="1"/>
    </xf>
    <xf numFmtId="49" fontId="57" fillId="0" borderId="12" xfId="70" applyNumberFormat="1" applyFont="1" applyFill="1" applyBorder="1" applyAlignment="1">
      <alignment horizontal="distributed" vertical="center" wrapText="1" justifyLastLine="1"/>
    </xf>
    <xf numFmtId="49" fontId="55" fillId="0" borderId="11" xfId="70" applyNumberFormat="1" applyFont="1" applyFill="1" applyBorder="1" applyAlignment="1">
      <alignment horizontal="center" vertical="center" justifyLastLine="1"/>
    </xf>
    <xf numFmtId="49" fontId="55" fillId="0" borderId="12" xfId="70" applyNumberFormat="1" applyFont="1" applyFill="1" applyBorder="1" applyAlignment="1">
      <alignment horizontal="distributed" vertical="center" wrapText="1" justifyLastLine="1"/>
    </xf>
    <xf numFmtId="177" fontId="37" fillId="0" borderId="21" xfId="69" applyNumberFormat="1" applyFont="1" applyFill="1" applyBorder="1" applyAlignment="1">
      <alignment horizontal="right" vertical="center"/>
    </xf>
    <xf numFmtId="49" fontId="55" fillId="0" borderId="19" xfId="70" applyNumberFormat="1" applyFont="1" applyFill="1" applyBorder="1" applyAlignment="1">
      <alignment horizontal="distributed" vertical="center" justifyLastLine="1"/>
    </xf>
    <xf numFmtId="49" fontId="39" fillId="0" borderId="24" xfId="70" applyNumberFormat="1" applyFont="1" applyFill="1" applyBorder="1" applyAlignment="1">
      <alignment horizontal="center" vertical="center" wrapText="1" justifyLastLine="1"/>
    </xf>
    <xf numFmtId="49" fontId="39" fillId="0" borderId="21" xfId="70" applyNumberFormat="1" applyFont="1" applyFill="1" applyBorder="1" applyAlignment="1">
      <alignment horizontal="center" vertical="center" justifyLastLine="1"/>
    </xf>
    <xf numFmtId="177" fontId="39" fillId="0" borderId="24" xfId="69" applyNumberFormat="1" applyFont="1" applyFill="1" applyBorder="1" applyAlignment="1">
      <alignment horizontal="right" vertical="center"/>
    </xf>
    <xf numFmtId="177" fontId="39" fillId="0" borderId="18" xfId="69" applyNumberFormat="1" applyFont="1" applyFill="1" applyBorder="1" applyAlignment="1">
      <alignment horizontal="right" vertical="center"/>
    </xf>
    <xf numFmtId="177" fontId="39" fillId="0" borderId="21" xfId="69" applyNumberFormat="1" applyFont="1" applyFill="1" applyBorder="1" applyAlignment="1">
      <alignment horizontal="right" vertical="center"/>
    </xf>
    <xf numFmtId="186" fontId="39" fillId="0" borderId="24" xfId="0" applyNumberFormat="1" applyFont="1" applyBorder="1" applyAlignment="1">
      <alignment horizontal="right" vertical="center"/>
    </xf>
    <xf numFmtId="186" fontId="39" fillId="0" borderId="18" xfId="0" applyNumberFormat="1" applyFont="1" applyBorder="1" applyAlignment="1">
      <alignment horizontal="right" vertical="center"/>
    </xf>
    <xf numFmtId="186" fontId="39" fillId="0" borderId="21" xfId="0" applyNumberFormat="1" applyFont="1" applyBorder="1" applyAlignment="1">
      <alignment horizontal="right" vertical="center"/>
    </xf>
    <xf numFmtId="186" fontId="40" fillId="0" borderId="24" xfId="0" applyNumberFormat="1" applyFont="1" applyBorder="1" applyAlignment="1">
      <alignment horizontal="right" vertical="center"/>
    </xf>
    <xf numFmtId="186" fontId="40" fillId="0" borderId="18" xfId="0" applyNumberFormat="1" applyFont="1" applyBorder="1" applyAlignment="1">
      <alignment horizontal="right" vertical="center"/>
    </xf>
    <xf numFmtId="186" fontId="40" fillId="0" borderId="21" xfId="0" applyNumberFormat="1" applyFont="1" applyBorder="1" applyAlignment="1">
      <alignment horizontal="right" vertical="center"/>
    </xf>
    <xf numFmtId="0" fontId="11" fillId="0" borderId="20" xfId="69" applyFont="1" applyFill="1" applyBorder="1" applyAlignment="1">
      <alignment horizontal="distributed" vertical="center" justifyLastLine="1"/>
    </xf>
    <xf numFmtId="0" fontId="21" fillId="0" borderId="20" xfId="69" applyFont="1" applyFill="1" applyBorder="1" applyAlignment="1">
      <alignment horizontal="distributed" vertical="center" wrapText="1" justifyLastLine="1"/>
    </xf>
    <xf numFmtId="177" fontId="37" fillId="0" borderId="14" xfId="69" applyNumberFormat="1" applyFont="1" applyFill="1" applyBorder="1" applyAlignment="1">
      <alignment horizontal="right" vertical="center"/>
    </xf>
    <xf numFmtId="49" fontId="55" fillId="0" borderId="20" xfId="70" applyNumberFormat="1" applyFont="1" applyFill="1" applyBorder="1" applyAlignment="1">
      <alignment horizontal="distributed" vertical="center" wrapText="1" justifyLastLine="1"/>
    </xf>
    <xf numFmtId="49" fontId="41" fillId="0" borderId="23" xfId="70" applyNumberFormat="1" applyFont="1" applyFill="1" applyBorder="1" applyAlignment="1">
      <alignment horizontal="distributed" vertical="center" wrapText="1" justifyLastLine="1"/>
    </xf>
    <xf numFmtId="49" fontId="41" fillId="0" borderId="14" xfId="70" applyNumberFormat="1" applyFont="1" applyFill="1" applyBorder="1" applyAlignment="1">
      <alignment horizontal="distributed" vertical="center" wrapText="1" justifyLastLine="1"/>
    </xf>
    <xf numFmtId="177" fontId="39" fillId="0" borderId="23" xfId="69" applyNumberFormat="1" applyFont="1" applyFill="1" applyBorder="1" applyAlignment="1">
      <alignment vertical="center"/>
    </xf>
    <xf numFmtId="177" fontId="39" fillId="0" borderId="13" xfId="69" applyNumberFormat="1" applyFont="1" applyFill="1" applyBorder="1" applyAlignment="1">
      <alignment vertical="center"/>
    </xf>
    <xf numFmtId="177" fontId="39" fillId="0" borderId="14" xfId="69" applyNumberFormat="1" applyFont="1" applyFill="1" applyBorder="1" applyAlignment="1">
      <alignment vertical="center"/>
    </xf>
    <xf numFmtId="186" fontId="39" fillId="0" borderId="23" xfId="0" applyNumberFormat="1" applyFont="1" applyBorder="1" applyAlignment="1">
      <alignment vertical="center"/>
    </xf>
    <xf numFmtId="186" fontId="39" fillId="0" borderId="13" xfId="0" applyNumberFormat="1" applyFont="1" applyBorder="1" applyAlignment="1">
      <alignment vertical="center"/>
    </xf>
    <xf numFmtId="186" fontId="39" fillId="0" borderId="14" xfId="0" applyNumberFormat="1" applyFont="1" applyBorder="1" applyAlignment="1">
      <alignment vertical="center"/>
    </xf>
    <xf numFmtId="186" fontId="40" fillId="0" borderId="23" xfId="0" applyNumberFormat="1" applyFont="1" applyBorder="1" applyAlignment="1">
      <alignment vertical="center"/>
    </xf>
    <xf numFmtId="186" fontId="40" fillId="0" borderId="14" xfId="0" applyNumberFormat="1" applyFont="1" applyBorder="1" applyAlignment="1">
      <alignment vertical="center"/>
    </xf>
    <xf numFmtId="49" fontId="41" fillId="0" borderId="15" xfId="70" applyNumberFormat="1" applyFont="1" applyFill="1" applyBorder="1" applyAlignment="1">
      <alignment horizontal="distributed" vertical="center" wrapText="1" justifyLastLine="1"/>
    </xf>
    <xf numFmtId="49" fontId="41" fillId="0" borderId="16" xfId="70" applyNumberFormat="1" applyFont="1" applyFill="1" applyBorder="1" applyAlignment="1">
      <alignment horizontal="distributed" vertical="center" wrapText="1" justifyLastLine="1"/>
    </xf>
    <xf numFmtId="177" fontId="39" fillId="0" borderId="15" xfId="69" applyNumberFormat="1" applyFont="1" applyFill="1" applyBorder="1" applyAlignment="1">
      <alignment vertical="center"/>
    </xf>
    <xf numFmtId="177" fontId="39" fillId="0" borderId="17" xfId="69" applyNumberFormat="1" applyFont="1" applyFill="1" applyBorder="1" applyAlignment="1">
      <alignment vertical="center"/>
    </xf>
    <xf numFmtId="177" fontId="39" fillId="0" borderId="16" xfId="69" applyNumberFormat="1" applyFont="1" applyFill="1" applyBorder="1" applyAlignment="1">
      <alignment vertical="center"/>
    </xf>
    <xf numFmtId="0" fontId="21" fillId="0" borderId="0" xfId="69" applyFont="1" applyFill="1" applyAlignment="1">
      <alignment horizontal="right"/>
    </xf>
    <xf numFmtId="49" fontId="39" fillId="0" borderId="19" xfId="70" applyNumberFormat="1" applyFont="1" applyFill="1" applyBorder="1" applyAlignment="1">
      <alignment horizontal="center" vertical="center" justifyLastLine="1"/>
    </xf>
    <xf numFmtId="49" fontId="39" fillId="0" borderId="12" xfId="70" applyNumberFormat="1" applyFont="1" applyFill="1" applyBorder="1" applyAlignment="1">
      <alignment horizontal="distributed" vertical="center" justifyLastLine="1"/>
    </xf>
    <xf numFmtId="49" fontId="39" fillId="0" borderId="20" xfId="70" applyNumberFormat="1" applyFont="1" applyFill="1" applyBorder="1" applyAlignment="1">
      <alignment horizontal="center" vertical="center" justifyLastLine="1"/>
    </xf>
    <xf numFmtId="49" fontId="41" fillId="0" borderId="12" xfId="70" applyNumberFormat="1" applyFont="1" applyFill="1" applyBorder="1" applyAlignment="1">
      <alignment horizontal="distributed" vertical="center" justifyLastLine="1"/>
    </xf>
    <xf numFmtId="49" fontId="41" fillId="0" borderId="12" xfId="70" applyNumberFormat="1" applyFont="1" applyFill="1" applyBorder="1" applyAlignment="1">
      <alignment horizontal="distributed" vertical="center" wrapText="1" justifyLastLine="1"/>
    </xf>
    <xf numFmtId="186" fontId="39" fillId="0" borderId="22" xfId="0" applyNumberFormat="1" applyFont="1" applyBorder="1" applyAlignment="1">
      <alignment vertical="center"/>
    </xf>
    <xf numFmtId="186" fontId="39" fillId="0" borderId="0" xfId="0" applyNumberFormat="1" applyFont="1" applyBorder="1" applyAlignment="1">
      <alignment vertical="center"/>
    </xf>
    <xf numFmtId="186" fontId="39" fillId="0" borderId="10" xfId="0" applyNumberFormat="1" applyFont="1" applyBorder="1" applyAlignment="1">
      <alignment vertical="center"/>
    </xf>
    <xf numFmtId="0" fontId="39" fillId="0" borderId="15" xfId="69" applyFont="1" applyFill="1" applyBorder="1" applyAlignment="1">
      <alignment vertical="center"/>
    </xf>
    <xf numFmtId="0" fontId="39" fillId="0" borderId="17" xfId="69" applyFont="1" applyFill="1" applyBorder="1" applyAlignment="1">
      <alignment vertical="center"/>
    </xf>
    <xf numFmtId="0" fontId="39" fillId="0" borderId="16" xfId="69" applyFont="1" applyFill="1" applyBorder="1" applyAlignment="1">
      <alignment vertical="center"/>
    </xf>
    <xf numFmtId="186" fontId="40" fillId="0" borderId="10" xfId="0" applyNumberFormat="1" applyFont="1" applyBorder="1" applyAlignment="1">
      <alignment vertical="center"/>
    </xf>
    <xf numFmtId="49" fontId="39" fillId="0" borderId="19" xfId="70" applyNumberFormat="1" applyFont="1" applyFill="1" applyBorder="1" applyAlignment="1">
      <alignment horizontal="distributed" vertical="center" wrapText="1" justifyLastLine="1"/>
    </xf>
    <xf numFmtId="177" fontId="39" fillId="0" borderId="16" xfId="69" applyNumberFormat="1" applyFont="1" applyFill="1" applyBorder="1" applyAlignment="1">
      <alignment horizontal="right" vertical="center"/>
    </xf>
    <xf numFmtId="177" fontId="39" fillId="0" borderId="15" xfId="69" applyNumberFormat="1" applyFont="1" applyFill="1" applyBorder="1" applyAlignment="1">
      <alignment horizontal="right" vertical="center"/>
    </xf>
    <xf numFmtId="177" fontId="39" fillId="0" borderId="17" xfId="69" applyNumberFormat="1" applyFont="1" applyFill="1" applyBorder="1" applyAlignment="1">
      <alignment horizontal="right" vertical="center"/>
    </xf>
    <xf numFmtId="49" fontId="55" fillId="0" borderId="11" xfId="70" applyNumberFormat="1" applyFont="1" applyFill="1" applyBorder="1" applyAlignment="1">
      <alignment horizontal="distributed" vertical="center" wrapText="1" justifyLastLine="1"/>
    </xf>
    <xf numFmtId="49" fontId="39" fillId="0" borderId="15" xfId="70" applyNumberFormat="1" applyFont="1" applyFill="1" applyBorder="1" applyAlignment="1">
      <alignment horizontal="center" vertical="center" justifyLastLine="1"/>
    </xf>
    <xf numFmtId="49" fontId="39" fillId="0" borderId="16" xfId="70" applyNumberFormat="1" applyFont="1" applyFill="1" applyBorder="1" applyAlignment="1">
      <alignment horizontal="center" vertical="center" justifyLastLine="1"/>
    </xf>
    <xf numFmtId="193" fontId="39" fillId="0" borderId="16" xfId="89" applyNumberFormat="1" applyFont="1" applyFill="1" applyBorder="1" applyAlignment="1">
      <alignment horizontal="right" vertical="center"/>
    </xf>
    <xf numFmtId="186" fontId="39" fillId="0" borderId="23" xfId="0" applyNumberFormat="1" applyFont="1" applyBorder="1" applyAlignment="1">
      <alignment horizontal="right" vertical="center"/>
    </xf>
    <xf numFmtId="186" fontId="39" fillId="0" borderId="13" xfId="0" applyNumberFormat="1" applyFont="1" applyBorder="1" applyAlignment="1">
      <alignment horizontal="right" vertical="center"/>
    </xf>
    <xf numFmtId="186" fontId="39" fillId="0" borderId="14" xfId="0" applyNumberFormat="1" applyFont="1" applyBorder="1" applyAlignment="1">
      <alignment horizontal="right" vertical="center"/>
    </xf>
    <xf numFmtId="186" fontId="40" fillId="0" borderId="23" xfId="0" applyNumberFormat="1" applyFont="1" applyBorder="1" applyAlignment="1">
      <alignment horizontal="right" vertical="center"/>
    </xf>
    <xf numFmtId="186" fontId="40" fillId="0" borderId="13" xfId="0" applyNumberFormat="1" applyFont="1" applyBorder="1" applyAlignment="1">
      <alignment horizontal="right" vertical="center"/>
    </xf>
    <xf numFmtId="186" fontId="40" fillId="0" borderId="14" xfId="0" applyNumberFormat="1" applyFont="1" applyBorder="1" applyAlignment="1">
      <alignment horizontal="right" vertical="center"/>
    </xf>
    <xf numFmtId="0" fontId="11" fillId="0" borderId="2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1" xfId="0" applyFont="1" applyFill="1" applyBorder="1" applyAlignment="1">
      <alignment horizontal="center" vertical="center" wrapText="1"/>
    </xf>
    <xf numFmtId="176" fontId="11" fillId="0" borderId="24" xfId="69" applyNumberFormat="1" applyFill="1" applyBorder="1" applyAlignment="1">
      <alignment vertical="center"/>
    </xf>
    <xf numFmtId="176" fontId="11" fillId="0" borderId="21" xfId="69" applyNumberFormat="1" applyFill="1" applyBorder="1" applyAlignment="1">
      <alignment vertical="center"/>
    </xf>
    <xf numFmtId="176" fontId="39" fillId="0" borderId="24" xfId="69" applyNumberFormat="1" applyFont="1" applyFill="1" applyBorder="1" applyAlignment="1">
      <alignment vertical="center"/>
    </xf>
    <xf numFmtId="176" fontId="39" fillId="0" borderId="18" xfId="69" applyNumberFormat="1" applyFont="1" applyFill="1" applyBorder="1" applyAlignment="1">
      <alignment vertical="center"/>
    </xf>
    <xf numFmtId="176" fontId="39" fillId="0" borderId="21" xfId="69" applyNumberFormat="1" applyFont="1" applyFill="1" applyBorder="1" applyAlignment="1">
      <alignment vertical="center"/>
    </xf>
    <xf numFmtId="176" fontId="40" fillId="0" borderId="24" xfId="69" applyNumberFormat="1" applyFont="1" applyFill="1" applyBorder="1" applyAlignment="1">
      <alignment vertical="center"/>
    </xf>
    <xf numFmtId="176" fontId="40" fillId="0" borderId="18" xfId="69" applyNumberFormat="1" applyFont="1" applyFill="1" applyBorder="1" applyAlignment="1">
      <alignment vertical="center"/>
    </xf>
    <xf numFmtId="176" fontId="40" fillId="0" borderId="21" xfId="69" applyNumberFormat="1" applyFont="1" applyFill="1" applyBorder="1" applyAlignment="1">
      <alignment vertical="center"/>
    </xf>
    <xf numFmtId="0" fontId="55" fillId="0" borderId="0" xfId="69" applyFont="1" applyFill="1" applyAlignment="1">
      <alignment horizontal="distributed" vertical="center"/>
    </xf>
    <xf numFmtId="0" fontId="48" fillId="0" borderId="0" xfId="69" applyFont="1" applyFill="1" applyAlignment="1">
      <alignment vertical="center"/>
    </xf>
    <xf numFmtId="205" fontId="11" fillId="0" borderId="0" xfId="89" applyNumberFormat="1" applyFont="1" applyFill="1" applyAlignment="1">
      <alignment vertical="center"/>
    </xf>
    <xf numFmtId="186" fontId="11" fillId="0" borderId="0" xfId="89" applyNumberFormat="1" applyFont="1" applyFill="1" applyAlignment="1">
      <alignment horizontal="right" vertical="center"/>
    </xf>
    <xf numFmtId="205" fontId="11" fillId="0" borderId="0" xfId="89" applyNumberFormat="1" applyFont="1" applyFill="1" applyAlignment="1">
      <alignment horizontal="right" vertical="center"/>
    </xf>
    <xf numFmtId="186" fontId="11" fillId="0" borderId="0" xfId="89" applyNumberFormat="1" applyFont="1" applyFill="1" applyAlignment="1">
      <alignment vertical="center"/>
    </xf>
    <xf numFmtId="198" fontId="11" fillId="0" borderId="0" xfId="89" applyNumberFormat="1" applyFont="1" applyFill="1" applyAlignment="1">
      <alignment vertical="center"/>
    </xf>
    <xf numFmtId="205" fontId="11" fillId="0" borderId="0" xfId="89" applyNumberFormat="1" applyFont="1" applyFill="1" applyAlignment="1">
      <alignment horizontal="center" vertical="center"/>
    </xf>
    <xf numFmtId="205" fontId="11" fillId="0" borderId="0" xfId="89" applyNumberFormat="1" applyFont="1" applyFill="1" applyAlignment="1">
      <alignment vertical="justify"/>
    </xf>
    <xf numFmtId="205" fontId="38" fillId="0" borderId="0" xfId="89" applyNumberFormat="1" applyFont="1" applyFill="1" applyAlignment="1">
      <alignment vertical="center"/>
    </xf>
    <xf numFmtId="205" fontId="21" fillId="0" borderId="0" xfId="89" applyNumberFormat="1" applyFont="1" applyFill="1" applyAlignment="1">
      <alignment vertical="center"/>
    </xf>
    <xf numFmtId="205" fontId="11" fillId="0" borderId="0" xfId="89" applyNumberFormat="1" applyFont="1" applyFill="1" applyAlignment="1">
      <alignment horizontal="distributed" vertical="center" justifyLastLine="1"/>
    </xf>
    <xf numFmtId="205" fontId="58" fillId="0" borderId="0" xfId="89" applyNumberFormat="1" applyFont="1" applyFill="1" applyAlignment="1">
      <alignment vertical="center"/>
    </xf>
    <xf numFmtId="205" fontId="59" fillId="0" borderId="0" xfId="89" applyNumberFormat="1" applyFont="1" applyFill="1" applyAlignment="1">
      <alignment vertical="center"/>
    </xf>
    <xf numFmtId="205" fontId="48" fillId="0" borderId="0" xfId="89" applyNumberFormat="1" applyFont="1" applyFill="1" applyAlignment="1">
      <alignment vertical="center"/>
    </xf>
    <xf numFmtId="205" fontId="60" fillId="0" borderId="0" xfId="89" applyNumberFormat="1" applyFont="1" applyFill="1" applyAlignment="1">
      <alignment vertical="center"/>
    </xf>
    <xf numFmtId="205" fontId="61" fillId="0" borderId="0" xfId="89" applyNumberFormat="1" applyFont="1" applyFill="1" applyAlignment="1">
      <alignment vertical="center"/>
    </xf>
    <xf numFmtId="205" fontId="62" fillId="0" borderId="0" xfId="89" applyNumberFormat="1" applyFont="1" applyFill="1" applyAlignment="1">
      <alignment vertical="center"/>
    </xf>
    <xf numFmtId="205" fontId="36" fillId="0" borderId="0" xfId="89" applyNumberFormat="1" applyFont="1" applyFill="1" applyAlignment="1">
      <alignment vertical="justify"/>
    </xf>
    <xf numFmtId="205" fontId="38" fillId="0" borderId="0" xfId="89" applyNumberFormat="1" applyFont="1" applyFill="1" applyAlignment="1">
      <alignment horizontal="center" vertical="center"/>
    </xf>
    <xf numFmtId="205" fontId="11" fillId="0" borderId="23" xfId="89" applyNumberFormat="1" applyFont="1" applyFill="1" applyBorder="1" applyAlignment="1">
      <alignment horizontal="distributed" vertical="center" justifyLastLine="1"/>
    </xf>
    <xf numFmtId="205" fontId="11" fillId="0" borderId="13" xfId="89" applyNumberFormat="1" applyFont="1" applyFill="1" applyBorder="1" applyAlignment="1">
      <alignment horizontal="distributed" vertical="center" justifyLastLine="1"/>
    </xf>
    <xf numFmtId="205" fontId="11" fillId="0" borderId="14" xfId="89" applyNumberFormat="1" applyFont="1" applyFill="1" applyBorder="1" applyAlignment="1">
      <alignment horizontal="distributed" vertical="center" justifyLastLine="1"/>
    </xf>
    <xf numFmtId="205" fontId="11" fillId="0" borderId="13" xfId="89" applyNumberFormat="1" applyFont="1" applyFill="1" applyBorder="1" applyAlignment="1">
      <alignment horizontal="center" vertical="center"/>
    </xf>
    <xf numFmtId="205" fontId="37" fillId="0" borderId="13" xfId="89" applyNumberFormat="1" applyFont="1" applyFill="1" applyBorder="1" applyAlignment="1">
      <alignment horizontal="distributed" vertical="center" justifyLastLine="1"/>
    </xf>
    <xf numFmtId="49" fontId="11" fillId="0" borderId="13" xfId="89" applyNumberFormat="1" applyFont="1" applyFill="1" applyBorder="1" applyAlignment="1">
      <alignment horizontal="center" vertical="center"/>
    </xf>
    <xf numFmtId="205" fontId="11" fillId="0" borderId="14" xfId="89" applyNumberFormat="1" applyFont="1" applyFill="1" applyBorder="1" applyAlignment="1">
      <alignment horizontal="center" vertical="center"/>
    </xf>
    <xf numFmtId="205" fontId="63" fillId="0" borderId="0" xfId="89" applyNumberFormat="1" applyFont="1" applyFill="1" applyAlignment="1">
      <alignment vertical="center"/>
    </xf>
    <xf numFmtId="38" fontId="21" fillId="0" borderId="0" xfId="89" applyFont="1" applyFill="1" applyAlignment="1">
      <alignment horizontal="center" vertical="center"/>
    </xf>
    <xf numFmtId="38" fontId="11" fillId="0" borderId="13" xfId="89" applyFont="1" applyFill="1" applyBorder="1" applyAlignment="1">
      <alignment horizontal="distributed" vertical="center" justifyLastLine="1"/>
    </xf>
    <xf numFmtId="38" fontId="11" fillId="0" borderId="13" xfId="89" applyFont="1" applyFill="1" applyBorder="1" applyAlignment="1">
      <alignment horizontal="center" vertical="center" justifyLastLine="1"/>
    </xf>
    <xf numFmtId="38" fontId="11" fillId="0" borderId="13" xfId="89" applyFont="1" applyFill="1" applyBorder="1" applyAlignment="1">
      <alignment horizontal="center" vertical="center" wrapText="1" justifyLastLine="1"/>
    </xf>
    <xf numFmtId="38" fontId="11" fillId="0" borderId="14" xfId="89" applyFont="1" applyFill="1" applyBorder="1" applyAlignment="1">
      <alignment horizontal="center" vertical="center" wrapText="1" justifyLastLine="1"/>
    </xf>
    <xf numFmtId="186" fontId="38" fillId="0" borderId="0" xfId="89" applyNumberFormat="1" applyFont="1" applyFill="1" applyAlignment="1">
      <alignment horizontal="right" vertical="center"/>
    </xf>
    <xf numFmtId="186" fontId="21" fillId="0" borderId="0" xfId="89" applyNumberFormat="1" applyFont="1" applyFill="1" applyAlignment="1">
      <alignment horizontal="right" vertical="center"/>
    </xf>
    <xf numFmtId="205" fontId="11" fillId="0" borderId="24" xfId="89" applyNumberFormat="1" applyFont="1" applyFill="1" applyBorder="1" applyAlignment="1">
      <alignment horizontal="distributed" vertical="center" justifyLastLine="1"/>
    </xf>
    <xf numFmtId="205" fontId="11" fillId="0" borderId="21" xfId="89" applyNumberFormat="1" applyFont="1" applyFill="1" applyBorder="1" applyAlignment="1">
      <alignment horizontal="distributed" vertical="center" justifyLastLine="1"/>
    </xf>
    <xf numFmtId="205" fontId="11" fillId="0" borderId="12" xfId="89" applyNumberFormat="1" applyFont="1" applyFill="1" applyBorder="1" applyAlignment="1">
      <alignment horizontal="distributed" vertical="center" justifyLastLine="1"/>
    </xf>
    <xf numFmtId="38" fontId="11" fillId="0" borderId="0" xfId="89" applyFont="1" applyFill="1" applyAlignment="1">
      <alignment horizontal="right" vertical="center" shrinkToFit="1"/>
    </xf>
    <xf numFmtId="38" fontId="37" fillId="0" borderId="0" xfId="89" applyFont="1" applyFill="1" applyAlignment="1">
      <alignment horizontal="right" vertical="center" shrinkToFit="1"/>
    </xf>
    <xf numFmtId="38" fontId="11" fillId="0" borderId="16" xfId="89" applyFont="1" applyFill="1" applyBorder="1" applyAlignment="1">
      <alignment horizontal="right" vertical="center" shrinkToFit="1"/>
    </xf>
    <xf numFmtId="186" fontId="62" fillId="0" borderId="0" xfId="89" applyNumberFormat="1" applyFont="1" applyFill="1" applyAlignment="1">
      <alignment horizontal="right" vertical="center"/>
    </xf>
    <xf numFmtId="186" fontId="63" fillId="0" borderId="0" xfId="89" applyNumberFormat="1" applyFont="1" applyFill="1" applyAlignment="1">
      <alignment horizontal="right" vertical="center"/>
    </xf>
    <xf numFmtId="38" fontId="21" fillId="0" borderId="0" xfId="89" applyFont="1" applyFill="1" applyAlignment="1">
      <alignment horizontal="right" vertical="center"/>
    </xf>
    <xf numFmtId="38" fontId="11" fillId="0" borderId="12" xfId="89" applyFont="1" applyFill="1" applyBorder="1" applyAlignment="1">
      <alignment horizontal="center" vertical="center" justifyLastLine="1"/>
    </xf>
    <xf numFmtId="38" fontId="11" fillId="0" borderId="17" xfId="66" applyFont="1" applyFill="1" applyBorder="1" applyAlignment="1">
      <alignment horizontal="right" vertical="center" justifyLastLine="1"/>
    </xf>
    <xf numFmtId="205" fontId="11" fillId="0" borderId="17" xfId="89" applyNumberFormat="1" applyFont="1" applyFill="1" applyBorder="1" applyAlignment="1">
      <alignment vertical="justify"/>
    </xf>
    <xf numFmtId="38" fontId="37" fillId="0" borderId="17" xfId="66" applyFont="1" applyFill="1" applyBorder="1" applyAlignment="1">
      <alignment horizontal="right" vertical="center" justifyLastLine="1"/>
    </xf>
    <xf numFmtId="38" fontId="11" fillId="0" borderId="16" xfId="66" applyFont="1" applyFill="1" applyBorder="1" applyAlignment="1">
      <alignment horizontal="right" vertical="center" justifyLastLine="1"/>
    </xf>
    <xf numFmtId="38" fontId="24" fillId="0" borderId="0" xfId="89" applyFont="1" applyFill="1" applyAlignment="1">
      <alignment horizontal="right" vertical="center"/>
    </xf>
    <xf numFmtId="205" fontId="38" fillId="0" borderId="0" xfId="89" applyNumberFormat="1" applyFont="1" applyFill="1" applyAlignment="1">
      <alignment horizontal="right" vertical="center"/>
    </xf>
    <xf numFmtId="205" fontId="11" fillId="0" borderId="22" xfId="89" applyNumberFormat="1" applyFont="1" applyFill="1" applyBorder="1" applyAlignment="1">
      <alignment horizontal="distributed" vertical="center" justifyLastLine="1"/>
    </xf>
    <xf numFmtId="205" fontId="11" fillId="0" borderId="10" xfId="89" applyNumberFormat="1" applyFont="1" applyFill="1" applyBorder="1" applyAlignment="1">
      <alignment horizontal="distributed" vertical="center" justifyLastLine="1"/>
    </xf>
    <xf numFmtId="176" fontId="11" fillId="0" borderId="17" xfId="66" applyNumberFormat="1" applyFont="1" applyFill="1" applyBorder="1" applyAlignment="1">
      <alignment vertical="center" shrinkToFit="1"/>
    </xf>
    <xf numFmtId="176" fontId="37" fillId="0" borderId="17" xfId="66" applyNumberFormat="1" applyFont="1" applyFill="1" applyBorder="1" applyAlignment="1">
      <alignment vertical="center" shrinkToFit="1"/>
    </xf>
    <xf numFmtId="176" fontId="11" fillId="0" borderId="16" xfId="66" applyNumberFormat="1" applyFont="1" applyFill="1" applyBorder="1" applyAlignment="1">
      <alignment vertical="center" shrinkToFit="1"/>
    </xf>
    <xf numFmtId="38" fontId="11" fillId="0" borderId="17" xfId="66" applyFont="1" applyFill="1" applyBorder="1" applyAlignment="1">
      <alignment horizontal="right" vertical="center"/>
    </xf>
    <xf numFmtId="38" fontId="11" fillId="0" borderId="16" xfId="66" applyFont="1" applyFill="1" applyBorder="1" applyAlignment="1">
      <alignment horizontal="right" vertical="center"/>
    </xf>
    <xf numFmtId="181" fontId="11" fillId="0" borderId="17" xfId="66" applyNumberFormat="1" applyFont="1" applyFill="1" applyBorder="1" applyAlignment="1">
      <alignment vertical="center" shrinkToFit="1"/>
    </xf>
    <xf numFmtId="181" fontId="37" fillId="0" borderId="17" xfId="66" applyNumberFormat="1" applyFont="1" applyFill="1" applyBorder="1" applyAlignment="1">
      <alignment vertical="center" shrinkToFit="1"/>
    </xf>
    <xf numFmtId="181" fontId="11" fillId="0" borderId="16" xfId="66" applyNumberFormat="1" applyFont="1" applyFill="1" applyBorder="1" applyAlignment="1">
      <alignment vertical="center" shrinkToFit="1"/>
    </xf>
    <xf numFmtId="38" fontId="11" fillId="0" borderId="17" xfId="89" applyFont="1" applyFill="1" applyBorder="1" applyAlignment="1">
      <alignment vertical="center" shrinkToFit="1"/>
    </xf>
    <xf numFmtId="38" fontId="37" fillId="0" borderId="17" xfId="89" applyFont="1" applyFill="1" applyBorder="1" applyAlignment="1">
      <alignment vertical="center" shrinkToFit="1"/>
    </xf>
    <xf numFmtId="38" fontId="11" fillId="0" borderId="16" xfId="89" applyFont="1" applyFill="1" applyBorder="1" applyAlignment="1">
      <alignment vertical="center" shrinkToFit="1"/>
    </xf>
    <xf numFmtId="38" fontId="11" fillId="0" borderId="17" xfId="89" applyFont="1" applyFill="1" applyBorder="1" applyAlignment="1">
      <alignment vertical="justify"/>
    </xf>
    <xf numFmtId="49" fontId="38" fillId="0" borderId="0" xfId="89" applyNumberFormat="1" applyFont="1" applyFill="1" applyAlignment="1">
      <alignment vertical="center"/>
    </xf>
    <xf numFmtId="205" fontId="21" fillId="0" borderId="0" xfId="89" applyNumberFormat="1" applyFont="1" applyFill="1" applyAlignment="1">
      <alignment horizontal="right" vertical="center"/>
    </xf>
    <xf numFmtId="205" fontId="11" fillId="0" borderId="12" xfId="89" applyNumberFormat="1" applyFont="1" applyFill="1" applyBorder="1" applyAlignment="1">
      <alignment horizontal="center" vertical="center"/>
    </xf>
    <xf numFmtId="205" fontId="62" fillId="0" borderId="0" xfId="89" applyNumberFormat="1" applyFont="1" applyFill="1" applyAlignment="1">
      <alignment horizontal="right" vertical="center"/>
    </xf>
    <xf numFmtId="205" fontId="63" fillId="0" borderId="0" xfId="89" applyNumberFormat="1" applyFont="1" applyFill="1" applyAlignment="1">
      <alignment horizontal="right" vertical="center"/>
    </xf>
    <xf numFmtId="205" fontId="11" fillId="0" borderId="12" xfId="89" applyNumberFormat="1" applyFont="1" applyFill="1" applyBorder="1" applyAlignment="1">
      <alignment horizontal="center" vertical="center" shrinkToFit="1"/>
    </xf>
    <xf numFmtId="181" fontId="37" fillId="0" borderId="17" xfId="66" applyNumberFormat="1" applyFont="1" applyFill="1" applyBorder="1" applyAlignment="1">
      <alignment vertical="center"/>
    </xf>
    <xf numFmtId="181" fontId="11" fillId="0" borderId="16" xfId="66" applyNumberFormat="1" applyFont="1" applyFill="1" applyBorder="1" applyAlignment="1">
      <alignment vertical="center"/>
    </xf>
    <xf numFmtId="205" fontId="11" fillId="0" borderId="19" xfId="89" applyNumberFormat="1" applyFont="1" applyFill="1" applyBorder="1" applyAlignment="1">
      <alignment horizontal="distributed" vertical="center" justifyLastLine="1"/>
    </xf>
    <xf numFmtId="205" fontId="11" fillId="0" borderId="17" xfId="66" applyNumberFormat="1" applyFont="1" applyFill="1" applyBorder="1" applyAlignment="1">
      <alignment vertical="center"/>
    </xf>
    <xf numFmtId="205" fontId="37" fillId="0" borderId="17" xfId="66" applyNumberFormat="1" applyFont="1" applyFill="1" applyBorder="1" applyAlignment="1">
      <alignment vertical="center"/>
    </xf>
    <xf numFmtId="205" fontId="11" fillId="0" borderId="16" xfId="66" applyNumberFormat="1" applyFont="1" applyFill="1" applyBorder="1" applyAlignment="1">
      <alignment vertical="center"/>
    </xf>
    <xf numFmtId="176" fontId="11" fillId="0" borderId="17" xfId="66" applyNumberFormat="1" applyFont="1" applyFill="1" applyBorder="1" applyAlignment="1">
      <alignment horizontal="right" vertical="center" justifyLastLine="1"/>
    </xf>
    <xf numFmtId="176" fontId="37" fillId="0" borderId="17" xfId="66" applyNumberFormat="1" applyFont="1" applyFill="1" applyBorder="1" applyAlignment="1">
      <alignment horizontal="right" vertical="center" justifyLastLine="1"/>
    </xf>
    <xf numFmtId="176" fontId="11" fillId="0" borderId="16" xfId="66" applyNumberFormat="1" applyFont="1" applyFill="1" applyBorder="1" applyAlignment="1">
      <alignment horizontal="right" vertical="center" justifyLastLine="1"/>
    </xf>
    <xf numFmtId="205" fontId="11" fillId="0" borderId="20" xfId="89" applyNumberFormat="1" applyFont="1" applyFill="1" applyBorder="1" applyAlignment="1">
      <alignment horizontal="distributed" vertical="center" justifyLastLine="1"/>
    </xf>
    <xf numFmtId="205" fontId="11" fillId="0" borderId="11" xfId="89" applyNumberFormat="1" applyFont="1" applyFill="1" applyBorder="1" applyAlignment="1">
      <alignment horizontal="distributed" vertical="center" justifyLastLine="1"/>
    </xf>
    <xf numFmtId="198" fontId="11" fillId="0" borderId="17" xfId="66" applyNumberFormat="1" applyFont="1" applyFill="1" applyBorder="1" applyAlignment="1">
      <alignment vertical="center"/>
    </xf>
    <xf numFmtId="198" fontId="37" fillId="0" borderId="17" xfId="66" applyNumberFormat="1" applyFont="1" applyFill="1" applyBorder="1" applyAlignment="1">
      <alignment vertical="center"/>
    </xf>
    <xf numFmtId="198" fontId="11" fillId="0" borderId="16" xfId="66" applyNumberFormat="1" applyFont="1" applyFill="1" applyBorder="1" applyAlignment="1">
      <alignment vertical="center"/>
    </xf>
    <xf numFmtId="186" fontId="11" fillId="0" borderId="12" xfId="89" applyNumberFormat="1" applyFont="1" applyFill="1" applyBorder="1" applyAlignment="1">
      <alignment horizontal="distributed" vertical="center" justifyLastLine="1"/>
    </xf>
    <xf numFmtId="176" fontId="11" fillId="0" borderId="18" xfId="66" applyNumberFormat="1" applyFont="1" applyFill="1" applyBorder="1" applyAlignment="1">
      <alignment horizontal="right" vertical="center"/>
    </xf>
    <xf numFmtId="176" fontId="37" fillId="0" borderId="18" xfId="66" applyNumberFormat="1" applyFont="1" applyFill="1" applyBorder="1" applyAlignment="1">
      <alignment horizontal="right" vertical="center"/>
    </xf>
    <xf numFmtId="176" fontId="11" fillId="0" borderId="16" xfId="66" applyNumberFormat="1" applyFont="1" applyFill="1" applyBorder="1" applyAlignment="1">
      <alignment horizontal="right" vertical="center"/>
    </xf>
    <xf numFmtId="38" fontId="11" fillId="0" borderId="19" xfId="89" applyFont="1" applyFill="1" applyBorder="1" applyAlignment="1">
      <alignment horizontal="center" vertical="center" justifyLastLine="1"/>
    </xf>
    <xf numFmtId="198" fontId="11" fillId="0" borderId="18" xfId="66" applyNumberFormat="1" applyFont="1" applyFill="1" applyBorder="1" applyAlignment="1">
      <alignment vertical="center"/>
    </xf>
    <xf numFmtId="205" fontId="11" fillId="0" borderId="11" xfId="89" applyNumberFormat="1" applyFont="1" applyFill="1" applyBorder="1" applyAlignment="1">
      <alignment horizontal="center" vertical="center" justifyLastLine="1"/>
    </xf>
    <xf numFmtId="205" fontId="11" fillId="0" borderId="13" xfId="89" applyNumberFormat="1" applyFont="1" applyFill="1" applyBorder="1" applyAlignment="1">
      <alignment vertical="center"/>
    </xf>
    <xf numFmtId="205" fontId="11" fillId="0" borderId="19" xfId="89" applyNumberFormat="1" applyFont="1" applyFill="1" applyBorder="1" applyAlignment="1">
      <alignment horizontal="center" vertical="center" justifyLastLine="1"/>
    </xf>
    <xf numFmtId="198" fontId="37" fillId="0" borderId="18" xfId="66" applyNumberFormat="1" applyFont="1" applyFill="1" applyBorder="1" applyAlignment="1">
      <alignment vertical="center"/>
    </xf>
    <xf numFmtId="198" fontId="11" fillId="0" borderId="21" xfId="66" applyNumberFormat="1" applyFont="1" applyFill="1" applyBorder="1" applyAlignment="1">
      <alignment vertical="center"/>
    </xf>
    <xf numFmtId="38" fontId="11" fillId="0" borderId="0" xfId="66" applyFont="1" applyFill="1" applyBorder="1" applyAlignment="1">
      <alignment horizontal="right" vertical="center" justifyLastLine="1"/>
    </xf>
    <xf numFmtId="38" fontId="11" fillId="0" borderId="0" xfId="89" applyFont="1" applyFill="1" applyAlignment="1">
      <alignment vertical="justify"/>
    </xf>
    <xf numFmtId="38" fontId="37" fillId="0" borderId="0" xfId="66" applyFont="1" applyFill="1" applyBorder="1" applyAlignment="1">
      <alignment horizontal="right" vertical="center" justifyLastLine="1"/>
    </xf>
    <xf numFmtId="38" fontId="11" fillId="0" borderId="18" xfId="66" applyFont="1" applyFill="1" applyBorder="1" applyAlignment="1">
      <alignment horizontal="right" vertical="center"/>
    </xf>
    <xf numFmtId="38" fontId="11" fillId="0" borderId="21" xfId="66" applyFont="1" applyFill="1" applyBorder="1" applyAlignment="1">
      <alignment horizontal="right" vertical="center"/>
    </xf>
    <xf numFmtId="205" fontId="38" fillId="0" borderId="0" xfId="89" applyNumberFormat="1" applyFont="1" applyFill="1" applyAlignment="1">
      <alignment horizontal="left" vertical="center"/>
    </xf>
    <xf numFmtId="186" fontId="38" fillId="0" borderId="0" xfId="89" applyNumberFormat="1" applyFont="1" applyFill="1" applyAlignment="1">
      <alignment vertical="center"/>
    </xf>
    <xf numFmtId="186" fontId="21" fillId="0" borderId="0" xfId="89" applyNumberFormat="1" applyFont="1" applyFill="1" applyAlignment="1">
      <alignment vertical="center"/>
    </xf>
    <xf numFmtId="198" fontId="11" fillId="0" borderId="20" xfId="89" applyNumberFormat="1" applyFont="1" applyFill="1" applyBorder="1" applyAlignment="1">
      <alignment horizontal="distributed" vertical="center" justifyLastLine="1"/>
    </xf>
    <xf numFmtId="186" fontId="11" fillId="0" borderId="11" xfId="89" applyNumberFormat="1" applyFont="1" applyFill="1" applyBorder="1" applyAlignment="1">
      <alignment horizontal="distributed" vertical="center" justifyLastLine="1"/>
    </xf>
    <xf numFmtId="176" fontId="11" fillId="0" borderId="0" xfId="66" applyNumberFormat="1" applyFont="1" applyFill="1" applyBorder="1" applyAlignment="1">
      <alignment horizontal="right" vertical="center"/>
    </xf>
    <xf numFmtId="176" fontId="37" fillId="0" borderId="0" xfId="66" applyNumberFormat="1" applyFont="1" applyFill="1" applyBorder="1" applyAlignment="1">
      <alignment horizontal="right" vertical="center"/>
    </xf>
    <xf numFmtId="176" fontId="11" fillId="0" borderId="10" xfId="66" applyNumberFormat="1" applyFont="1" applyFill="1" applyBorder="1" applyAlignment="1">
      <alignment horizontal="right" vertical="center"/>
    </xf>
    <xf numFmtId="186" fontId="62" fillId="0" borderId="0" xfId="89" applyNumberFormat="1" applyFont="1" applyFill="1" applyAlignment="1">
      <alignment vertical="center"/>
    </xf>
    <xf numFmtId="38" fontId="11" fillId="0" borderId="11" xfId="89" applyFont="1" applyFill="1" applyBorder="1" applyAlignment="1">
      <alignment horizontal="center" vertical="center" justifyLastLine="1"/>
    </xf>
    <xf numFmtId="38" fontId="11" fillId="0" borderId="13" xfId="66" applyFont="1" applyFill="1" applyBorder="1" applyAlignment="1">
      <alignment horizontal="right" vertical="center" justifyLastLine="1"/>
    </xf>
    <xf numFmtId="38" fontId="11" fillId="0" borderId="13" xfId="89" applyFont="1" applyFill="1" applyBorder="1" applyAlignment="1">
      <alignment vertical="justify"/>
    </xf>
    <xf numFmtId="38" fontId="37" fillId="0" borderId="13" xfId="66" applyFont="1" applyFill="1" applyBorder="1" applyAlignment="1">
      <alignment horizontal="right" vertical="center" justifyLastLine="1"/>
    </xf>
    <xf numFmtId="38" fontId="11" fillId="0" borderId="14" xfId="66" applyFont="1" applyFill="1" applyBorder="1" applyAlignment="1">
      <alignment horizontal="right" vertical="center" justifyLastLine="1"/>
    </xf>
    <xf numFmtId="198" fontId="38" fillId="0" borderId="0" xfId="89" applyNumberFormat="1" applyFont="1" applyFill="1" applyAlignment="1">
      <alignment vertical="center"/>
    </xf>
    <xf numFmtId="198" fontId="21" fillId="0" borderId="0" xfId="89" applyNumberFormat="1" applyFont="1" applyFill="1" applyAlignment="1">
      <alignment vertical="center"/>
    </xf>
    <xf numFmtId="198" fontId="11" fillId="0" borderId="11" xfId="89" applyNumberFormat="1" applyFont="1" applyFill="1" applyBorder="1" applyAlignment="1">
      <alignment horizontal="distributed" vertical="center" justifyLastLine="1"/>
    </xf>
    <xf numFmtId="198" fontId="11" fillId="0" borderId="12" xfId="89" applyNumberFormat="1" applyFont="1" applyFill="1" applyBorder="1" applyAlignment="1">
      <alignment horizontal="distributed" vertical="center" justifyLastLine="1"/>
    </xf>
    <xf numFmtId="198" fontId="62" fillId="0" borderId="0" xfId="89" applyNumberFormat="1" applyFont="1" applyFill="1" applyAlignment="1">
      <alignment vertical="center"/>
    </xf>
    <xf numFmtId="176" fontId="11" fillId="0" borderId="17" xfId="66" applyNumberFormat="1" applyFont="1" applyFill="1" applyBorder="1" applyAlignment="1">
      <alignment horizontal="right" vertical="center"/>
    </xf>
    <xf numFmtId="205" fontId="11" fillId="0" borderId="12" xfId="89" applyNumberFormat="1" applyFont="1" applyFill="1" applyBorder="1" applyAlignment="1">
      <alignment horizontal="center" vertical="center" justifyLastLine="1"/>
    </xf>
    <xf numFmtId="205" fontId="64" fillId="0" borderId="0" xfId="89" applyNumberFormat="1" applyFont="1" applyFill="1" applyAlignment="1">
      <alignment horizontal="right" vertical="center"/>
    </xf>
    <xf numFmtId="205" fontId="41" fillId="0" borderId="10" xfId="89" applyNumberFormat="1" applyFont="1" applyFill="1" applyBorder="1" applyAlignment="1">
      <alignment horizontal="right" vertical="center"/>
    </xf>
    <xf numFmtId="198" fontId="11" fillId="0" borderId="13" xfId="66" applyNumberFormat="1" applyFont="1" applyFill="1" applyBorder="1" applyAlignment="1">
      <alignment horizontal="right" vertical="center"/>
    </xf>
    <xf numFmtId="198" fontId="11" fillId="0" borderId="14" xfId="66" applyNumberFormat="1" applyFont="1" applyFill="1" applyBorder="1" applyAlignment="1">
      <alignment horizontal="right" vertical="center"/>
    </xf>
    <xf numFmtId="205" fontId="39" fillId="0" borderId="15" xfId="89" applyNumberFormat="1" applyFont="1" applyFill="1" applyBorder="1" applyAlignment="1">
      <alignment horizontal="distributed" vertical="center" justifyLastLine="1"/>
    </xf>
    <xf numFmtId="205" fontId="39" fillId="0" borderId="17" xfId="89" applyNumberFormat="1" applyFont="1" applyFill="1" applyBorder="1" applyAlignment="1">
      <alignment horizontal="distributed" vertical="center" justifyLastLine="1"/>
    </xf>
    <xf numFmtId="205" fontId="39" fillId="0" borderId="16" xfId="89" applyNumberFormat="1" applyFont="1" applyFill="1" applyBorder="1" applyAlignment="1">
      <alignment horizontal="distributed" vertical="center" justifyLastLine="1"/>
    </xf>
    <xf numFmtId="38" fontId="11" fillId="0" borderId="24" xfId="89" applyFont="1" applyFill="1" applyBorder="1" applyAlignment="1">
      <alignment horizontal="distributed" vertical="center" justifyLastLine="1"/>
    </xf>
    <xf numFmtId="38" fontId="11" fillId="0" borderId="21" xfId="89" applyFont="1" applyFill="1" applyBorder="1" applyAlignment="1">
      <alignment horizontal="distributed" vertical="center" justifyLastLine="1"/>
    </xf>
    <xf numFmtId="176" fontId="11" fillId="0" borderId="13" xfId="89" applyNumberFormat="1" applyFont="1" applyFill="1" applyBorder="1" applyAlignment="1">
      <alignment vertical="center"/>
    </xf>
    <xf numFmtId="205" fontId="11" fillId="0" borderId="18" xfId="66" applyNumberFormat="1" applyFont="1" applyFill="1" applyBorder="1" applyAlignment="1">
      <alignment vertical="center"/>
    </xf>
    <xf numFmtId="205" fontId="11" fillId="0" borderId="21" xfId="66" applyNumberFormat="1" applyFont="1" applyFill="1" applyBorder="1" applyAlignment="1">
      <alignment vertical="center"/>
    </xf>
    <xf numFmtId="205" fontId="39" fillId="0" borderId="24" xfId="89" applyNumberFormat="1" applyFont="1" applyFill="1" applyBorder="1" applyAlignment="1">
      <alignment horizontal="center" vertical="center" justifyLastLine="1"/>
    </xf>
    <xf numFmtId="205" fontId="39" fillId="0" borderId="18" xfId="89" applyNumberFormat="1" applyFont="1" applyFill="1" applyBorder="1" applyAlignment="1">
      <alignment horizontal="center" vertical="center" justifyLastLine="1"/>
    </xf>
    <xf numFmtId="205" fontId="39" fillId="0" borderId="21" xfId="89" applyNumberFormat="1" applyFont="1" applyFill="1" applyBorder="1" applyAlignment="1">
      <alignment horizontal="center" vertical="center" justifyLastLine="1"/>
    </xf>
    <xf numFmtId="176" fontId="11" fillId="0" borderId="0" xfId="89" applyNumberFormat="1" applyFont="1" applyFill="1" applyAlignment="1">
      <alignment horizontal="right" vertical="center"/>
    </xf>
    <xf numFmtId="205" fontId="11" fillId="0" borderId="18" xfId="66" applyNumberFormat="1" applyFont="1" applyFill="1" applyBorder="1" applyAlignment="1">
      <alignment horizontal="right" vertical="center" justifyLastLine="1"/>
    </xf>
    <xf numFmtId="205" fontId="11" fillId="0" borderId="21" xfId="66" applyNumberFormat="1" applyFont="1" applyFill="1" applyBorder="1" applyAlignment="1">
      <alignment horizontal="right" vertical="center" justifyLastLine="1"/>
    </xf>
    <xf numFmtId="205" fontId="62" fillId="0" borderId="0" xfId="89" applyNumberFormat="1" applyFont="1" applyFill="1" applyAlignment="1">
      <alignment horizontal="center" vertical="center"/>
    </xf>
    <xf numFmtId="176" fontId="11" fillId="0" borderId="18" xfId="66" applyNumberFormat="1" applyFont="1" applyFill="1" applyBorder="1" applyAlignment="1">
      <alignment horizontal="right" vertical="center" justifyLastLine="1"/>
    </xf>
    <xf numFmtId="176" fontId="37" fillId="0" borderId="18" xfId="66" applyNumberFormat="1" applyFont="1" applyFill="1" applyBorder="1" applyAlignment="1">
      <alignment horizontal="right" vertical="center" justifyLastLine="1"/>
    </xf>
    <xf numFmtId="176" fontId="11" fillId="0" borderId="21" xfId="66" applyNumberFormat="1" applyFont="1" applyFill="1" applyBorder="1" applyAlignment="1">
      <alignment horizontal="right" vertical="center" justifyLastLine="1"/>
    </xf>
    <xf numFmtId="205" fontId="21" fillId="0" borderId="0" xfId="89" applyNumberFormat="1" applyFont="1" applyFill="1" applyBorder="1" applyAlignment="1">
      <alignment horizontal="right" vertical="center"/>
    </xf>
    <xf numFmtId="205" fontId="11" fillId="0" borderId="0" xfId="89" applyNumberFormat="1" applyFont="1" applyFill="1" applyBorder="1" applyAlignment="1">
      <alignment horizontal="distributed" vertical="center" justifyLastLine="1"/>
    </xf>
    <xf numFmtId="205" fontId="11" fillId="0" borderId="0" xfId="89" applyNumberFormat="1" applyFont="1" applyFill="1" applyBorder="1" applyAlignment="1">
      <alignment horizontal="center" vertical="center"/>
    </xf>
    <xf numFmtId="205" fontId="37" fillId="0" borderId="0" xfId="89" applyNumberFormat="1" applyFont="1" applyFill="1" applyBorder="1" applyAlignment="1">
      <alignment horizontal="center" vertical="center"/>
    </xf>
    <xf numFmtId="205" fontId="48" fillId="0" borderId="0" xfId="89" applyNumberFormat="1" applyFont="1" applyFill="1" applyBorder="1" applyAlignment="1">
      <alignment horizontal="center" vertical="center"/>
    </xf>
    <xf numFmtId="205" fontId="60" fillId="0" borderId="0" xfId="89" applyNumberFormat="1" applyFont="1" applyFill="1" applyBorder="1" applyAlignment="1">
      <alignment horizontal="center" vertical="center"/>
    </xf>
    <xf numFmtId="205" fontId="61" fillId="0" borderId="0" xfId="89" applyNumberFormat="1" applyFont="1" applyFill="1" applyBorder="1" applyAlignment="1">
      <alignment horizontal="center" vertical="center"/>
    </xf>
    <xf numFmtId="205" fontId="11" fillId="0" borderId="0" xfId="89" applyNumberFormat="1" applyFont="1" applyFill="1" applyBorder="1" applyAlignment="1">
      <alignment vertical="center"/>
    </xf>
    <xf numFmtId="205" fontId="36" fillId="0" borderId="0" xfId="89" applyNumberFormat="1" applyFont="1" applyFill="1" applyBorder="1" applyAlignment="1">
      <alignment vertical="center"/>
    </xf>
    <xf numFmtId="205" fontId="38" fillId="0" borderId="0" xfId="89" applyNumberFormat="1" applyFont="1" applyFill="1" applyAlignment="1">
      <alignment vertical="justify"/>
    </xf>
    <xf numFmtId="205" fontId="21" fillId="0" borderId="0" xfId="89" applyNumberFormat="1" applyFont="1" applyFill="1" applyAlignment="1">
      <alignment vertical="justify"/>
    </xf>
    <xf numFmtId="205" fontId="11" fillId="0" borderId="0" xfId="89" applyNumberFormat="1" applyFont="1" applyFill="1" applyAlignment="1">
      <alignment horizontal="distributed" vertical="justify"/>
    </xf>
    <xf numFmtId="205" fontId="36" fillId="0" borderId="0" xfId="89" applyNumberFormat="1" applyFont="1" applyFill="1" applyAlignment="1">
      <alignment horizontal="distributed" vertical="justify"/>
    </xf>
    <xf numFmtId="205" fontId="60" fillId="0" borderId="0" xfId="89" applyNumberFormat="1" applyFont="1" applyFill="1" applyAlignment="1">
      <alignment horizontal="distributed" vertical="justify"/>
    </xf>
    <xf numFmtId="205" fontId="61" fillId="0" borderId="0" xfId="89" applyNumberFormat="1" applyFont="1" applyFill="1" applyAlignment="1">
      <alignment horizontal="distributed" vertical="justify"/>
    </xf>
    <xf numFmtId="205" fontId="58" fillId="0" borderId="0" xfId="89" applyNumberFormat="1" applyFont="1" applyFill="1" applyAlignment="1">
      <alignment horizontal="distributed" vertical="justify"/>
    </xf>
    <xf numFmtId="205" fontId="58" fillId="0" borderId="0" xfId="89" applyNumberFormat="1" applyFont="1" applyFill="1" applyAlignment="1">
      <alignment vertical="justify"/>
    </xf>
    <xf numFmtId="205" fontId="59" fillId="0" borderId="0" xfId="89" applyNumberFormat="1" applyFont="1" applyFill="1" applyAlignment="1">
      <alignment vertical="justify"/>
    </xf>
    <xf numFmtId="205" fontId="62" fillId="0" borderId="0" xfId="89" applyNumberFormat="1" applyFont="1" applyFill="1" applyAlignment="1">
      <alignment vertical="justify"/>
    </xf>
    <xf numFmtId="186" fontId="36" fillId="0" borderId="0" xfId="89" applyNumberFormat="1" applyFont="1" applyFill="1" applyAlignment="1">
      <alignment horizontal="right" vertical="center"/>
    </xf>
    <xf numFmtId="186" fontId="60" fillId="0" borderId="0" xfId="89" applyNumberFormat="1" applyFont="1" applyFill="1" applyAlignment="1">
      <alignment horizontal="right" vertical="center"/>
    </xf>
    <xf numFmtId="186" fontId="61" fillId="0" borderId="0" xfId="89" applyNumberFormat="1" applyFont="1" applyFill="1" applyAlignment="1">
      <alignment horizontal="right" vertical="center"/>
    </xf>
    <xf numFmtId="186" fontId="58" fillId="0" borderId="0" xfId="89" applyNumberFormat="1" applyFont="1" applyFill="1" applyAlignment="1">
      <alignment horizontal="right" vertical="center"/>
    </xf>
    <xf numFmtId="205" fontId="36" fillId="0" borderId="0" xfId="89" applyNumberFormat="1" applyFont="1" applyFill="1" applyAlignment="1">
      <alignment vertical="center"/>
    </xf>
    <xf numFmtId="186" fontId="39" fillId="0" borderId="0" xfId="69" applyNumberFormat="1" applyFont="1" applyFill="1" applyAlignment="1">
      <alignment vertical="center"/>
    </xf>
    <xf numFmtId="0" fontId="31" fillId="0" borderId="0" xfId="69" applyFont="1" applyFill="1" applyAlignment="1">
      <alignment vertical="center"/>
    </xf>
    <xf numFmtId="0" fontId="39" fillId="0" borderId="0" xfId="69" applyFont="1" applyFill="1" applyAlignment="1"/>
    <xf numFmtId="0" fontId="40" fillId="0" borderId="0" xfId="69" applyFont="1" applyFill="1" applyAlignment="1">
      <alignment vertical="center"/>
    </xf>
    <xf numFmtId="0" fontId="39" fillId="0" borderId="10" xfId="69" applyFont="1" applyFill="1" applyBorder="1" applyAlignment="1">
      <alignment horizontal="left"/>
    </xf>
    <xf numFmtId="0" fontId="39" fillId="0" borderId="20" xfId="69" applyFont="1" applyFill="1" applyBorder="1" applyAlignment="1">
      <alignment horizontal="distributed" vertical="center" justifyLastLine="1"/>
    </xf>
    <xf numFmtId="0" fontId="40" fillId="0" borderId="13" xfId="69" applyFont="1" applyFill="1" applyBorder="1" applyAlignment="1">
      <alignment horizontal="distributed" vertical="center"/>
    </xf>
    <xf numFmtId="0" fontId="39" fillId="0" borderId="0" xfId="69" applyFont="1" applyFill="1" applyBorder="1" applyAlignment="1">
      <alignment vertical="center"/>
    </xf>
    <xf numFmtId="0" fontId="39" fillId="0" borderId="22" xfId="69" applyFont="1" applyFill="1" applyBorder="1" applyAlignment="1">
      <alignment horizontal="left" vertical="center"/>
    </xf>
    <xf numFmtId="49" fontId="39" fillId="0" borderId="0" xfId="69" applyNumberFormat="1" applyFont="1" applyFill="1" applyAlignment="1">
      <alignment vertical="center" wrapText="1"/>
    </xf>
    <xf numFmtId="0" fontId="39" fillId="0" borderId="11" xfId="69" applyFont="1" applyFill="1" applyBorder="1" applyAlignment="1">
      <alignment horizontal="distributed" vertical="center" justifyLastLine="1"/>
    </xf>
    <xf numFmtId="0" fontId="40" fillId="0" borderId="17" xfId="69" applyFont="1" applyFill="1" applyBorder="1" applyAlignment="1">
      <alignment horizontal="distributed" vertical="center"/>
    </xf>
    <xf numFmtId="0" fontId="41" fillId="0" borderId="0" xfId="69" applyFont="1" applyFill="1" applyBorder="1" applyAlignment="1">
      <alignment vertical="center" shrinkToFit="1"/>
    </xf>
    <xf numFmtId="0" fontId="39" fillId="0" borderId="0" xfId="69" applyFont="1" applyFill="1" applyBorder="1" applyAlignment="1">
      <alignment vertical="center" shrinkToFit="1"/>
    </xf>
    <xf numFmtId="0" fontId="39" fillId="0" borderId="13" xfId="69" applyFont="1" applyFill="1" applyBorder="1" applyAlignment="1">
      <alignment vertical="center" shrinkToFit="1"/>
    </xf>
    <xf numFmtId="0" fontId="39" fillId="0" borderId="12" xfId="69" applyFont="1" applyFill="1" applyBorder="1" applyAlignment="1">
      <alignment horizontal="distributed" vertical="center" justifyLastLine="1"/>
    </xf>
    <xf numFmtId="0" fontId="39" fillId="0" borderId="12" xfId="69" applyFont="1" applyFill="1" applyBorder="1" applyAlignment="1">
      <alignment horizontal="distributed" vertical="center" wrapText="1" justifyLastLine="1"/>
    </xf>
    <xf numFmtId="176" fontId="40" fillId="0" borderId="0" xfId="69" applyNumberFormat="1" applyFont="1" applyFill="1" applyAlignment="1">
      <alignment vertical="center"/>
    </xf>
    <xf numFmtId="176" fontId="39" fillId="0" borderId="0" xfId="69" applyNumberFormat="1" applyFont="1" applyFill="1" applyAlignment="1">
      <alignment vertical="center"/>
    </xf>
    <xf numFmtId="176" fontId="48" fillId="0" borderId="0" xfId="69" applyNumberFormat="1" applyFont="1" applyFill="1" applyAlignment="1">
      <alignment vertical="center"/>
    </xf>
    <xf numFmtId="181" fontId="40" fillId="0" borderId="17" xfId="69" applyNumberFormat="1" applyFont="1" applyFill="1" applyBorder="1" applyAlignment="1">
      <alignment vertical="center"/>
    </xf>
    <xf numFmtId="0" fontId="32" fillId="0" borderId="0" xfId="69" applyFont="1" applyFill="1" applyAlignment="1">
      <alignment horizontal="right" vertical="center"/>
    </xf>
    <xf numFmtId="0" fontId="39" fillId="0" borderId="19" xfId="69" applyFont="1" applyFill="1" applyBorder="1" applyAlignment="1">
      <alignment horizontal="distributed" vertical="center" justifyLastLine="1"/>
    </xf>
    <xf numFmtId="181" fontId="40" fillId="0" borderId="18" xfId="69" applyNumberFormat="1" applyFont="1" applyFill="1" applyBorder="1" applyAlignment="1">
      <alignment vertical="center"/>
    </xf>
    <xf numFmtId="181" fontId="39" fillId="0" borderId="18" xfId="69" applyNumberFormat="1" applyFont="1" applyFill="1" applyBorder="1" applyAlignment="1">
      <alignment vertical="center"/>
    </xf>
    <xf numFmtId="0" fontId="39" fillId="0" borderId="0" xfId="69" applyFont="1" applyFill="1" applyBorder="1" applyAlignment="1">
      <alignment horizontal="distributed" vertical="center" justifyLastLine="1"/>
    </xf>
    <xf numFmtId="0" fontId="40" fillId="0" borderId="0" xfId="69" applyFont="1" applyFill="1" applyBorder="1" applyAlignment="1">
      <alignment horizontal="distributed" vertical="center" justifyLastLine="1"/>
    </xf>
    <xf numFmtId="181" fontId="39" fillId="0" borderId="0" xfId="69" applyNumberFormat="1" applyFont="1" applyFill="1" applyBorder="1" applyAlignment="1">
      <alignment vertical="center"/>
    </xf>
    <xf numFmtId="0" fontId="40" fillId="0" borderId="0" xfId="69" applyFont="1" applyFill="1" applyBorder="1" applyAlignment="1">
      <alignment horizontal="distributed" vertical="center"/>
    </xf>
    <xf numFmtId="0" fontId="39" fillId="0" borderId="0" xfId="69" applyFont="1" applyFill="1" applyAlignment="1">
      <alignment horizontal="right" vertical="center"/>
    </xf>
    <xf numFmtId="0" fontId="39" fillId="0" borderId="0" xfId="69" applyFont="1" applyFill="1" applyAlignment="1">
      <alignment vertical="center" shrinkToFit="1"/>
    </xf>
    <xf numFmtId="177" fontId="40" fillId="0" borderId="15" xfId="69" applyNumberFormat="1" applyFont="1" applyFill="1" applyBorder="1" applyAlignment="1">
      <alignment vertical="center"/>
    </xf>
    <xf numFmtId="177" fontId="40" fillId="0" borderId="17" xfId="69" applyNumberFormat="1" applyFont="1" applyFill="1" applyBorder="1" applyAlignment="1">
      <alignment vertical="center"/>
    </xf>
    <xf numFmtId="0" fontId="39" fillId="0" borderId="14" xfId="69" applyFont="1" applyFill="1" applyBorder="1" applyAlignment="1">
      <alignment vertical="center"/>
    </xf>
    <xf numFmtId="176" fontId="40" fillId="0" borderId="13" xfId="69" applyNumberFormat="1" applyFont="1" applyFill="1" applyBorder="1" applyAlignment="1">
      <alignment vertical="center"/>
    </xf>
    <xf numFmtId="176" fontId="39" fillId="0" borderId="13" xfId="69" applyNumberFormat="1" applyFont="1" applyFill="1" applyBorder="1" applyAlignment="1">
      <alignment vertical="center"/>
    </xf>
    <xf numFmtId="0" fontId="39" fillId="0" borderId="13" xfId="69" applyFont="1" applyFill="1" applyBorder="1" applyAlignment="1">
      <alignment vertical="center"/>
    </xf>
    <xf numFmtId="0" fontId="39" fillId="0" borderId="18" xfId="69" applyFont="1" applyFill="1" applyBorder="1" applyAlignment="1">
      <alignment vertical="center"/>
    </xf>
    <xf numFmtId="0" fontId="39" fillId="0" borderId="21" xfId="69" applyFont="1" applyFill="1" applyBorder="1" applyAlignment="1">
      <alignment vertical="center"/>
    </xf>
    <xf numFmtId="0" fontId="32" fillId="0" borderId="0" xfId="69" applyFont="1" applyFill="1" applyAlignment="1">
      <alignment horizontal="center" vertical="center"/>
    </xf>
    <xf numFmtId="0" fontId="39" fillId="0" borderId="10" xfId="69" applyFont="1" applyFill="1" applyBorder="1" applyAlignment="1">
      <alignment vertical="center"/>
    </xf>
    <xf numFmtId="0" fontId="39" fillId="0" borderId="0" xfId="69" applyFont="1" applyFill="1" applyBorder="1" applyAlignment="1">
      <alignment horizontal="distributed" vertical="center"/>
    </xf>
    <xf numFmtId="0" fontId="39" fillId="0" borderId="14" xfId="69" applyFont="1" applyFill="1" applyBorder="1" applyAlignment="1">
      <alignment vertical="center" shrinkToFit="1"/>
    </xf>
    <xf numFmtId="177" fontId="39" fillId="0" borderId="22" xfId="69" applyNumberFormat="1" applyFont="1" applyFill="1" applyBorder="1" applyAlignment="1">
      <alignment vertical="center"/>
    </xf>
    <xf numFmtId="177" fontId="39" fillId="0" borderId="0" xfId="69" applyNumberFormat="1" applyFont="1" applyFill="1" applyBorder="1" applyAlignment="1">
      <alignment vertical="center"/>
    </xf>
    <xf numFmtId="176" fontId="39" fillId="0" borderId="16" xfId="0" applyNumberFormat="1" applyFont="1" applyFill="1" applyBorder="1" applyAlignment="1">
      <alignment vertical="center"/>
    </xf>
    <xf numFmtId="181" fontId="39" fillId="0" borderId="17" xfId="69" applyNumberFormat="1" applyFont="1" applyFill="1" applyBorder="1" applyAlignment="1">
      <alignment horizontal="right" vertical="center"/>
    </xf>
    <xf numFmtId="181" fontId="39" fillId="0" borderId="16" xfId="69" applyNumberFormat="1" applyFont="1" applyFill="1" applyBorder="1" applyAlignment="1">
      <alignment vertical="center"/>
    </xf>
    <xf numFmtId="0" fontId="31" fillId="0" borderId="0" xfId="69" applyFont="1" applyFill="1" applyAlignment="1">
      <alignment horizontal="center" vertical="center"/>
    </xf>
    <xf numFmtId="181" fontId="39" fillId="0" borderId="18" xfId="69" applyNumberFormat="1" applyFont="1" applyFill="1" applyBorder="1" applyAlignment="1">
      <alignment horizontal="right" vertical="center"/>
    </xf>
    <xf numFmtId="181" fontId="39" fillId="0" borderId="21" xfId="69" applyNumberFormat="1" applyFont="1" applyFill="1" applyBorder="1" applyAlignment="1">
      <alignment vertical="center"/>
    </xf>
    <xf numFmtId="0" fontId="40" fillId="0" borderId="0" xfId="69" applyFont="1" applyFill="1" applyAlignment="1">
      <alignment horizontal="distributed" vertical="center"/>
    </xf>
    <xf numFmtId="0" fontId="39" fillId="0" borderId="0" xfId="69" applyFont="1" applyFill="1" applyAlignment="1">
      <alignment horizontal="distributed" vertical="center"/>
    </xf>
    <xf numFmtId="0" fontId="40" fillId="0" borderId="20" xfId="69" applyFont="1" applyFill="1" applyBorder="1" applyAlignment="1">
      <alignment horizontal="center" vertical="center"/>
    </xf>
    <xf numFmtId="0" fontId="39" fillId="0" borderId="0" xfId="69" applyFont="1" applyFill="1" applyBorder="1" applyAlignment="1">
      <alignment horizontal="center" vertical="center"/>
    </xf>
    <xf numFmtId="0" fontId="1" fillId="0" borderId="13" xfId="0" applyFont="1" applyBorder="1" applyAlignment="1">
      <alignment horizontal="distributed"/>
    </xf>
    <xf numFmtId="0" fontId="1" fillId="0" borderId="0" xfId="0" applyFont="1" applyBorder="1" applyAlignment="1">
      <alignment horizontal="distributed" vertical="center"/>
    </xf>
    <xf numFmtId="0" fontId="39" fillId="0" borderId="13" xfId="69" applyFont="1" applyFill="1" applyBorder="1" applyAlignment="1">
      <alignment horizontal="distributed" vertical="center"/>
    </xf>
    <xf numFmtId="0" fontId="40" fillId="0" borderId="11" xfId="69" applyFont="1" applyFill="1" applyBorder="1" applyAlignment="1">
      <alignment horizontal="center" vertical="center"/>
    </xf>
    <xf numFmtId="186" fontId="39" fillId="0" borderId="0" xfId="69" applyNumberFormat="1" applyFont="1" applyFill="1" applyBorder="1" applyAlignment="1">
      <alignment horizontal="right" vertical="center"/>
    </xf>
    <xf numFmtId="186" fontId="40" fillId="0" borderId="17" xfId="69" applyNumberFormat="1" applyFont="1" applyFill="1" applyBorder="1" applyAlignment="1">
      <alignment horizontal="right" vertical="center"/>
    </xf>
    <xf numFmtId="186" fontId="39" fillId="0" borderId="17" xfId="69" applyNumberFormat="1" applyFont="1" applyFill="1" applyBorder="1" applyAlignment="1">
      <alignment horizontal="right" vertical="center"/>
    </xf>
    <xf numFmtId="186" fontId="40" fillId="0" borderId="12" xfId="69" applyNumberFormat="1" applyFont="1" applyFill="1" applyBorder="1" applyAlignment="1">
      <alignment horizontal="right" vertical="center"/>
    </xf>
    <xf numFmtId="186" fontId="39" fillId="0" borderId="0" xfId="69" applyNumberFormat="1" applyFont="1" applyFill="1" applyAlignment="1"/>
    <xf numFmtId="176" fontId="40" fillId="0" borderId="17" xfId="69" applyNumberFormat="1" applyFont="1" applyFill="1" applyBorder="1" applyAlignment="1">
      <alignment vertical="center"/>
    </xf>
    <xf numFmtId="176" fontId="40" fillId="0" borderId="12" xfId="69" applyNumberFormat="1" applyFont="1" applyFill="1" applyBorder="1" applyAlignment="1">
      <alignment vertical="center"/>
    </xf>
    <xf numFmtId="181" fontId="40" fillId="0" borderId="12" xfId="69" applyNumberFormat="1" applyFont="1" applyFill="1" applyBorder="1" applyAlignment="1">
      <alignment vertical="center"/>
    </xf>
    <xf numFmtId="0" fontId="41" fillId="0" borderId="0" xfId="69" applyFont="1" applyFill="1" applyAlignment="1">
      <alignment horizontal="right"/>
    </xf>
    <xf numFmtId="181" fontId="40" fillId="0" borderId="19" xfId="69" applyNumberFormat="1" applyFont="1" applyFill="1" applyBorder="1" applyAlignment="1">
      <alignment vertical="center"/>
    </xf>
    <xf numFmtId="0" fontId="11" fillId="0" borderId="0" xfId="69" applyFont="1" applyFill="1" applyAlignment="1">
      <alignment horizontal="center" vertical="center"/>
    </xf>
    <xf numFmtId="0" fontId="11" fillId="0" borderId="0" xfId="69" applyFont="1" applyFill="1" applyAlignment="1">
      <alignment horizontal="distributed" vertical="center" justifyLastLine="1"/>
    </xf>
    <xf numFmtId="0" fontId="38" fillId="0" borderId="0" xfId="69" applyFont="1" applyFill="1" applyBorder="1" applyAlignment="1">
      <alignment horizontal="right" vertical="center"/>
    </xf>
    <xf numFmtId="0" fontId="21" fillId="0" borderId="10" xfId="69" applyFont="1" applyFill="1" applyBorder="1" applyAlignment="1">
      <alignment horizontal="left"/>
    </xf>
    <xf numFmtId="0" fontId="40" fillId="0" borderId="13" xfId="69" applyFont="1" applyFill="1" applyBorder="1" applyAlignment="1">
      <alignment horizontal="distributed" vertical="center" justifyLastLine="1"/>
    </xf>
    <xf numFmtId="0" fontId="39" fillId="0" borderId="13" xfId="69" applyFont="1" applyFill="1" applyBorder="1" applyAlignment="1">
      <alignment horizontal="center" vertical="center"/>
    </xf>
    <xf numFmtId="177" fontId="39" fillId="0" borderId="13" xfId="69" applyNumberFormat="1" applyFont="1" applyFill="1" applyBorder="1" applyAlignment="1">
      <alignment horizontal="center" vertical="center"/>
    </xf>
    <xf numFmtId="177" fontId="39" fillId="0" borderId="14" xfId="69" applyNumberFormat="1" applyFont="1" applyFill="1" applyBorder="1" applyAlignment="1">
      <alignment horizontal="center" vertical="center"/>
    </xf>
    <xf numFmtId="186" fontId="21" fillId="0" borderId="22" xfId="69" applyNumberFormat="1" applyFont="1" applyFill="1" applyBorder="1" applyAlignment="1">
      <alignment vertical="center"/>
    </xf>
    <xf numFmtId="0" fontId="26" fillId="0" borderId="0" xfId="69" applyFont="1" applyFill="1" applyBorder="1" applyAlignment="1"/>
    <xf numFmtId="0" fontId="21" fillId="0" borderId="22" xfId="69" applyFont="1" applyFill="1" applyBorder="1" applyAlignment="1">
      <alignment vertical="center"/>
    </xf>
    <xf numFmtId="177" fontId="40" fillId="0" borderId="13" xfId="69" applyNumberFormat="1" applyFont="1" applyFill="1" applyBorder="1" applyAlignment="1">
      <alignment vertical="center"/>
    </xf>
    <xf numFmtId="0" fontId="21" fillId="0" borderId="0" xfId="69" applyFont="1" applyFill="1" applyAlignment="1">
      <alignment horizontal="center"/>
    </xf>
    <xf numFmtId="0" fontId="11" fillId="0" borderId="35" xfId="69" applyFont="1" applyFill="1" applyBorder="1" applyAlignment="1">
      <alignment horizontal="distributed" vertical="center" justifyLastLine="1"/>
    </xf>
    <xf numFmtId="177" fontId="39" fillId="0" borderId="36" xfId="69" applyNumberFormat="1" applyFont="1" applyFill="1" applyBorder="1" applyAlignment="1">
      <alignment horizontal="center" vertical="center"/>
    </xf>
    <xf numFmtId="0" fontId="21" fillId="0" borderId="22" xfId="69" applyFont="1" applyFill="1" applyBorder="1" applyAlignment="1">
      <alignment horizontal="center" vertical="center"/>
    </xf>
    <xf numFmtId="0" fontId="21" fillId="0" borderId="0" xfId="69" applyFont="1" applyFill="1" applyAlignment="1">
      <alignment horizontal="center" vertical="center"/>
    </xf>
    <xf numFmtId="177" fontId="39" fillId="0" borderId="18" xfId="69" applyNumberFormat="1" applyFont="1" applyFill="1" applyBorder="1" applyAlignment="1">
      <alignment vertical="center"/>
    </xf>
    <xf numFmtId="177" fontId="39" fillId="0" borderId="21" xfId="69" applyNumberFormat="1" applyFont="1" applyFill="1" applyBorder="1" applyAlignment="1">
      <alignment vertical="center"/>
    </xf>
    <xf numFmtId="0" fontId="38" fillId="0" borderId="0" xfId="69" applyFont="1" applyFill="1" applyAlignment="1">
      <alignment horizontal="left" vertical="center"/>
    </xf>
    <xf numFmtId="0" fontId="39" fillId="0" borderId="14" xfId="69" applyFont="1" applyFill="1" applyBorder="1" applyAlignment="1">
      <alignment horizontal="center" vertical="center"/>
    </xf>
    <xf numFmtId="177" fontId="36" fillId="0" borderId="18" xfId="69" applyNumberFormat="1" applyFont="1" applyFill="1" applyBorder="1" applyAlignment="1">
      <alignment vertical="center"/>
    </xf>
    <xf numFmtId="177" fontId="36" fillId="0" borderId="17" xfId="69" applyNumberFormat="1" applyFont="1" applyFill="1" applyBorder="1" applyAlignment="1">
      <alignment vertical="center"/>
    </xf>
    <xf numFmtId="0" fontId="11" fillId="0" borderId="37" xfId="69" applyFont="1" applyFill="1" applyBorder="1" applyAlignment="1">
      <alignment horizontal="distributed" vertical="center" justifyLastLine="1"/>
    </xf>
    <xf numFmtId="177" fontId="36" fillId="0" borderId="0" xfId="69" applyNumberFormat="1" applyFont="1" applyFill="1" applyBorder="1" applyAlignment="1">
      <alignment vertical="center"/>
    </xf>
    <xf numFmtId="197" fontId="36" fillId="0" borderId="0" xfId="69" applyNumberFormat="1" applyFont="1" applyFill="1" applyBorder="1" applyAlignment="1">
      <alignment vertical="center"/>
    </xf>
    <xf numFmtId="197" fontId="39" fillId="0" borderId="0" xfId="69" applyNumberFormat="1" applyFont="1" applyFill="1" applyBorder="1" applyAlignment="1">
      <alignment vertical="center"/>
    </xf>
    <xf numFmtId="0" fontId="41" fillId="0" borderId="0" xfId="69" applyFont="1" applyFill="1" applyAlignment="1">
      <alignment horizontal="center"/>
    </xf>
    <xf numFmtId="177" fontId="39" fillId="0" borderId="38" xfId="69" applyNumberFormat="1" applyFont="1" applyFill="1" applyBorder="1" applyAlignment="1">
      <alignment horizontal="center" vertical="center"/>
    </xf>
    <xf numFmtId="0" fontId="39" fillId="0" borderId="39" xfId="69" applyFont="1" applyFill="1" applyBorder="1" applyAlignment="1">
      <alignment horizontal="center" vertical="center"/>
    </xf>
    <xf numFmtId="0" fontId="39" fillId="0" borderId="36" xfId="69" applyFont="1" applyFill="1" applyBorder="1" applyAlignment="1">
      <alignment horizontal="center" vertical="center"/>
    </xf>
    <xf numFmtId="177" fontId="36" fillId="0" borderId="36" xfId="69" applyNumberFormat="1" applyFont="1" applyFill="1" applyBorder="1" applyAlignment="1">
      <alignment horizontal="center" vertical="center"/>
    </xf>
    <xf numFmtId="0" fontId="36" fillId="0" borderId="36" xfId="69" applyFont="1" applyFill="1" applyBorder="1" applyAlignment="1">
      <alignment horizontal="center" vertical="center"/>
    </xf>
    <xf numFmtId="0" fontId="36" fillId="0" borderId="39" xfId="69" applyFont="1" applyFill="1" applyBorder="1" applyAlignment="1">
      <alignment horizontal="center" vertical="center"/>
    </xf>
    <xf numFmtId="177" fontId="39" fillId="0" borderId="36" xfId="69" applyNumberFormat="1" applyFont="1" applyFill="1" applyBorder="1" applyAlignment="1">
      <alignment horizontal="distributed" vertical="center" justifyLastLine="1"/>
    </xf>
    <xf numFmtId="0" fontId="41" fillId="0" borderId="10" xfId="69" applyFont="1" applyFill="1" applyBorder="1" applyAlignment="1">
      <alignment horizontal="right"/>
    </xf>
    <xf numFmtId="190" fontId="39" fillId="0" borderId="17" xfId="69" applyNumberFormat="1" applyFont="1" applyFill="1" applyBorder="1" applyAlignment="1">
      <alignment horizontal="right" vertical="center"/>
    </xf>
    <xf numFmtId="195" fontId="39" fillId="0" borderId="17" xfId="69" applyNumberFormat="1" applyFont="1" applyFill="1" applyBorder="1" applyAlignment="1">
      <alignment horizontal="right" vertical="center"/>
    </xf>
    <xf numFmtId="195" fontId="36" fillId="0" borderId="17" xfId="69" applyNumberFormat="1" applyFont="1" applyFill="1" applyBorder="1" applyAlignment="1">
      <alignment vertical="center"/>
    </xf>
    <xf numFmtId="0" fontId="36" fillId="0" borderId="16" xfId="69" applyFont="1" applyFill="1" applyBorder="1" applyAlignment="1">
      <alignment vertical="center"/>
    </xf>
    <xf numFmtId="0" fontId="36" fillId="0" borderId="17" xfId="69" applyFont="1" applyFill="1" applyBorder="1" applyAlignment="1">
      <alignment vertical="center"/>
    </xf>
    <xf numFmtId="178" fontId="39" fillId="0" borderId="17" xfId="69" applyNumberFormat="1" applyFont="1" applyFill="1" applyBorder="1" applyAlignment="1">
      <alignment vertical="center"/>
    </xf>
    <xf numFmtId="178" fontId="36" fillId="0" borderId="18" xfId="69" applyNumberFormat="1" applyFont="1" applyFill="1" applyBorder="1" applyAlignment="1">
      <alignment vertical="center"/>
    </xf>
    <xf numFmtId="178" fontId="36" fillId="0" borderId="17" xfId="69" applyNumberFormat="1" applyFont="1" applyFill="1" applyBorder="1" applyAlignment="1">
      <alignment horizontal="right" vertical="center"/>
    </xf>
    <xf numFmtId="178" fontId="39" fillId="0" borderId="18" xfId="69" applyNumberFormat="1" applyFont="1" applyFill="1" applyBorder="1" applyAlignment="1">
      <alignment vertical="center"/>
    </xf>
    <xf numFmtId="0" fontId="39" fillId="0" borderId="24" xfId="69" applyFont="1" applyFill="1" applyBorder="1" applyAlignment="1">
      <alignment vertical="center"/>
    </xf>
    <xf numFmtId="186" fontId="39" fillId="0" borderId="18" xfId="69" applyNumberFormat="1" applyFont="1" applyFill="1" applyBorder="1" applyAlignment="1">
      <alignment vertical="center"/>
    </xf>
    <xf numFmtId="190" fontId="39" fillId="0" borderId="18" xfId="69" applyNumberFormat="1" applyFont="1" applyFill="1" applyBorder="1" applyAlignment="1">
      <alignment horizontal="right" vertical="center"/>
    </xf>
    <xf numFmtId="194" fontId="39" fillId="0" borderId="18" xfId="69" applyNumberFormat="1" applyFont="1" applyFill="1" applyBorder="1" applyAlignment="1">
      <alignment vertical="center"/>
    </xf>
    <xf numFmtId="194" fontId="39" fillId="0" borderId="18" xfId="69" applyNumberFormat="1" applyFont="1" applyFill="1" applyBorder="1" applyAlignment="1">
      <alignment horizontal="right" vertical="center"/>
    </xf>
    <xf numFmtId="186" fontId="36" fillId="0" borderId="18" xfId="69" applyNumberFormat="1" applyFont="1" applyFill="1" applyBorder="1" applyAlignment="1">
      <alignment vertical="center"/>
    </xf>
    <xf numFmtId="0" fontId="36" fillId="0" borderId="21" xfId="69" applyFont="1" applyFill="1" applyBorder="1" applyAlignment="1">
      <alignment vertical="center"/>
    </xf>
    <xf numFmtId="0" fontId="36" fillId="0" borderId="18" xfId="69" applyFont="1" applyFill="1" applyBorder="1" applyAlignment="1">
      <alignment vertical="center"/>
    </xf>
    <xf numFmtId="178" fontId="39" fillId="0" borderId="18" xfId="69" applyNumberFormat="1" applyFont="1" applyFill="1" applyBorder="1" applyAlignment="1">
      <alignment horizontal="right" vertical="center"/>
    </xf>
    <xf numFmtId="0" fontId="21" fillId="0" borderId="0" xfId="69" applyFont="1" applyFill="1" applyAlignment="1">
      <alignment horizontal="left"/>
    </xf>
    <xf numFmtId="190" fontId="11" fillId="0" borderId="0" xfId="69" applyNumberFormat="1" applyFont="1" applyFill="1" applyBorder="1" applyAlignment="1">
      <alignment horizontal="right" vertical="center"/>
    </xf>
    <xf numFmtId="0" fontId="37" fillId="0" borderId="13" xfId="69" applyFont="1" applyFill="1" applyBorder="1" applyAlignment="1">
      <alignment horizontal="distributed" vertical="center" justifyLastLine="1"/>
    </xf>
    <xf numFmtId="177" fontId="11" fillId="0" borderId="13" xfId="69" applyNumberFormat="1" applyFont="1" applyFill="1" applyBorder="1" applyAlignment="1">
      <alignment horizontal="center" vertical="center"/>
    </xf>
    <xf numFmtId="177" fontId="11" fillId="0" borderId="14" xfId="69" applyNumberFormat="1" applyFont="1" applyFill="1" applyBorder="1" applyAlignment="1">
      <alignment horizontal="center" vertical="center"/>
    </xf>
    <xf numFmtId="177" fontId="37" fillId="0" borderId="17" xfId="69" applyNumberFormat="1" applyFont="1" applyFill="1" applyBorder="1" applyAlignment="1">
      <alignment vertical="center"/>
    </xf>
    <xf numFmtId="177" fontId="11" fillId="0" borderId="18" xfId="69" applyNumberFormat="1" applyFont="1" applyFill="1" applyBorder="1" applyAlignment="1">
      <alignment vertical="center"/>
    </xf>
    <xf numFmtId="57" fontId="21" fillId="0" borderId="22" xfId="69" applyNumberFormat="1" applyFont="1" applyFill="1" applyBorder="1" applyAlignment="1">
      <alignment vertical="center"/>
    </xf>
    <xf numFmtId="177" fontId="37" fillId="0" borderId="13" xfId="69" applyNumberFormat="1" applyFont="1" applyFill="1" applyBorder="1" applyAlignment="1">
      <alignment vertical="center"/>
    </xf>
    <xf numFmtId="177" fontId="11" fillId="0" borderId="13" xfId="69" applyNumberFormat="1" applyFont="1" applyFill="1" applyBorder="1" applyAlignment="1">
      <alignment vertical="center"/>
    </xf>
    <xf numFmtId="177" fontId="11" fillId="0" borderId="36" xfId="69" applyNumberFormat="1" applyFont="1" applyFill="1" applyBorder="1" applyAlignment="1">
      <alignment horizontal="center" vertical="center"/>
    </xf>
    <xf numFmtId="0" fontId="11" fillId="0" borderId="21" xfId="69" applyFont="1" applyFill="1" applyBorder="1" applyAlignment="1">
      <alignment vertical="center"/>
    </xf>
    <xf numFmtId="0" fontId="11" fillId="0" borderId="16" xfId="69" applyFont="1" applyFill="1" applyBorder="1" applyAlignment="1">
      <alignment vertical="center"/>
    </xf>
    <xf numFmtId="197" fontId="11" fillId="0" borderId="0" xfId="69" applyNumberFormat="1" applyFont="1" applyFill="1" applyBorder="1" applyAlignment="1">
      <alignment vertical="center"/>
    </xf>
    <xf numFmtId="0" fontId="11" fillId="0" borderId="39" xfId="69" applyFont="1" applyFill="1" applyBorder="1" applyAlignment="1">
      <alignment horizontal="center" vertical="center"/>
    </xf>
    <xf numFmtId="0" fontId="11" fillId="0" borderId="36" xfId="69" applyFont="1" applyFill="1" applyBorder="1" applyAlignment="1">
      <alignment horizontal="center" vertical="center"/>
    </xf>
    <xf numFmtId="177" fontId="11" fillId="0" borderId="39" xfId="69" applyNumberFormat="1" applyFont="1" applyFill="1" applyBorder="1" applyAlignment="1">
      <alignment horizontal="center" vertical="center"/>
    </xf>
    <xf numFmtId="177" fontId="11" fillId="0" borderId="36" xfId="69" applyNumberFormat="1" applyFont="1" applyFill="1" applyBorder="1" applyAlignment="1">
      <alignment horizontal="right" vertical="top"/>
    </xf>
    <xf numFmtId="177" fontId="11" fillId="0" borderId="36" xfId="69" applyNumberFormat="1" applyFont="1" applyFill="1" applyBorder="1" applyAlignment="1">
      <alignment horizontal="distributed" vertical="center" justifyLastLine="1"/>
    </xf>
    <xf numFmtId="177" fontId="11" fillId="0" borderId="39" xfId="69" applyNumberFormat="1" applyFont="1" applyFill="1" applyBorder="1" applyAlignment="1">
      <alignment horizontal="distributed" vertical="center" justifyLastLine="1"/>
    </xf>
    <xf numFmtId="0" fontId="21" fillId="0" borderId="10" xfId="69" applyFont="1" applyFill="1" applyBorder="1" applyAlignment="1">
      <alignment horizontal="right"/>
    </xf>
    <xf numFmtId="177" fontId="40" fillId="0" borderId="18" xfId="69" applyNumberFormat="1" applyFont="1" applyFill="1" applyBorder="1" applyAlignment="1">
      <alignment vertical="center"/>
    </xf>
    <xf numFmtId="190" fontId="39" fillId="0" borderId="16" xfId="69" applyNumberFormat="1" applyFont="1" applyFill="1" applyBorder="1" applyAlignment="1">
      <alignment horizontal="right" vertical="center"/>
    </xf>
    <xf numFmtId="49" fontId="39" fillId="0" borderId="17" xfId="69" applyNumberFormat="1" applyFont="1" applyFill="1" applyBorder="1" applyAlignment="1">
      <alignment horizontal="right" vertical="center"/>
    </xf>
    <xf numFmtId="180" fontId="39" fillId="0" borderId="17" xfId="69" applyNumberFormat="1" applyFont="1" applyFill="1" applyBorder="1" applyAlignment="1">
      <alignment vertical="center"/>
    </xf>
    <xf numFmtId="180" fontId="36" fillId="0" borderId="17" xfId="69" applyNumberFormat="1" applyFont="1" applyFill="1" applyBorder="1" applyAlignment="1">
      <alignment vertical="center"/>
    </xf>
    <xf numFmtId="0" fontId="11" fillId="0" borderId="18" xfId="69" applyFont="1" applyFill="1" applyBorder="1" applyAlignment="1">
      <alignment vertical="center"/>
    </xf>
    <xf numFmtId="177" fontId="11" fillId="0" borderId="21" xfId="69" applyNumberFormat="1" applyFont="1" applyFill="1" applyBorder="1" applyAlignment="1">
      <alignment vertical="center"/>
    </xf>
    <xf numFmtId="180" fontId="39" fillId="0" borderId="16" xfId="69" applyNumberFormat="1" applyFont="1" applyFill="1" applyBorder="1" applyAlignment="1">
      <alignment horizontal="right" vertical="center"/>
    </xf>
    <xf numFmtId="180" fontId="39" fillId="0" borderId="17" xfId="69" applyNumberFormat="1" applyFont="1" applyFill="1" applyBorder="1" applyAlignment="1">
      <alignment horizontal="right" vertical="center"/>
    </xf>
    <xf numFmtId="177" fontId="39" fillId="0" borderId="0" xfId="69" applyNumberFormat="1" applyFont="1" applyFill="1" applyAlignment="1">
      <alignment vertical="center"/>
    </xf>
    <xf numFmtId="0" fontId="39" fillId="0" borderId="22" xfId="69" applyFont="1" applyFill="1" applyBorder="1" applyAlignment="1">
      <alignment vertical="center"/>
    </xf>
    <xf numFmtId="190" fontId="39" fillId="0" borderId="10" xfId="69" applyNumberFormat="1" applyFont="1" applyFill="1" applyBorder="1" applyAlignment="1">
      <alignment horizontal="right" vertical="center"/>
    </xf>
    <xf numFmtId="190" fontId="39" fillId="0" borderId="0" xfId="69" applyNumberFormat="1" applyFont="1" applyFill="1" applyAlignment="1">
      <alignment horizontal="right" vertical="center"/>
    </xf>
    <xf numFmtId="49" fontId="39" fillId="0" borderId="0" xfId="69" applyNumberFormat="1" applyFont="1" applyFill="1" applyAlignment="1">
      <alignment horizontal="right" vertical="center"/>
    </xf>
    <xf numFmtId="49" fontId="39" fillId="0" borderId="18" xfId="90" applyNumberFormat="1" applyFont="1" applyFill="1" applyBorder="1" applyAlignment="1">
      <alignment horizontal="right" vertical="center"/>
    </xf>
    <xf numFmtId="0" fontId="36" fillId="0" borderId="0" xfId="69" applyFont="1" applyFill="1" applyAlignment="1">
      <alignment vertical="center"/>
    </xf>
    <xf numFmtId="180" fontId="39" fillId="0" borderId="0" xfId="69" applyNumberFormat="1" applyFont="1" applyFill="1" applyAlignment="1">
      <alignment vertical="center"/>
    </xf>
    <xf numFmtId="0" fontId="42" fillId="0" borderId="0" xfId="0" applyFont="1" applyFill="1" applyProtection="1">
      <protection locked="0"/>
    </xf>
    <xf numFmtId="0" fontId="65" fillId="0" borderId="0" xfId="0" applyFont="1" applyFill="1" applyProtection="1">
      <protection locked="0"/>
    </xf>
    <xf numFmtId="0" fontId="42" fillId="0" borderId="0" xfId="0" applyFont="1" applyFill="1" applyAlignment="1" applyProtection="1">
      <alignment horizontal="center" vertical="center"/>
      <protection locked="0"/>
    </xf>
    <xf numFmtId="0" fontId="42" fillId="0" borderId="0" xfId="0" applyFont="1" applyFill="1" applyBorder="1" applyProtection="1">
      <protection locked="0"/>
    </xf>
    <xf numFmtId="0" fontId="42" fillId="0" borderId="11" xfId="0" applyFont="1" applyFill="1" applyBorder="1" applyAlignment="1" applyProtection="1">
      <alignment horizontal="center" vertical="center"/>
      <protection locked="0"/>
    </xf>
    <xf numFmtId="0" fontId="65" fillId="0" borderId="23" xfId="0" applyFont="1" applyFill="1" applyBorder="1" applyProtection="1">
      <protection locked="0"/>
    </xf>
    <xf numFmtId="0" fontId="65" fillId="0" borderId="13" xfId="0" applyFont="1" applyFill="1" applyBorder="1" applyProtection="1">
      <protection locked="0"/>
    </xf>
    <xf numFmtId="0" fontId="42" fillId="0" borderId="23" xfId="0" applyFont="1" applyFill="1" applyBorder="1" applyProtection="1">
      <protection locked="0"/>
    </xf>
    <xf numFmtId="0" fontId="42" fillId="0" borderId="13" xfId="0" applyFont="1" applyFill="1" applyBorder="1" applyProtection="1">
      <protection locked="0"/>
    </xf>
    <xf numFmtId="0" fontId="42" fillId="0" borderId="14" xfId="0" applyFont="1" applyFill="1" applyBorder="1" applyProtection="1">
      <protection locked="0"/>
    </xf>
    <xf numFmtId="0" fontId="42" fillId="0" borderId="22" xfId="0" applyFont="1" applyFill="1" applyBorder="1" applyProtection="1">
      <protection locked="0"/>
    </xf>
    <xf numFmtId="0" fontId="65" fillId="0" borderId="12" xfId="0" applyFont="1" applyFill="1" applyBorder="1" applyAlignment="1" applyProtection="1">
      <alignment horizontal="center" vertical="center"/>
      <protection locked="0"/>
    </xf>
    <xf numFmtId="38" fontId="66" fillId="0" borderId="15" xfId="89" applyFont="1" applyBorder="1" applyAlignment="1"/>
    <xf numFmtId="38" fontId="66" fillId="0" borderId="17" xfId="89" applyFont="1" applyBorder="1" applyAlignment="1"/>
    <xf numFmtId="38" fontId="66" fillId="0" borderId="16" xfId="89" applyFont="1" applyBorder="1" applyAlignment="1"/>
    <xf numFmtId="38" fontId="66" fillId="0" borderId="0" xfId="89" applyFont="1" applyFill="1" applyBorder="1" applyProtection="1"/>
    <xf numFmtId="38" fontId="65" fillId="0" borderId="0" xfId="0" applyNumberFormat="1" applyFont="1" applyFill="1" applyProtection="1">
      <protection locked="0"/>
    </xf>
    <xf numFmtId="0" fontId="42" fillId="0" borderId="12" xfId="0" applyFont="1" applyFill="1" applyBorder="1" applyAlignment="1" applyProtection="1">
      <alignment horizontal="center" vertical="center"/>
      <protection locked="0"/>
    </xf>
    <xf numFmtId="38" fontId="21" fillId="0" borderId="17" xfId="89" applyFont="1" applyBorder="1" applyAlignment="1"/>
    <xf numFmtId="38" fontId="21" fillId="0" borderId="16" xfId="89" applyFont="1" applyBorder="1" applyAlignment="1"/>
    <xf numFmtId="38" fontId="21" fillId="0" borderId="0" xfId="89" applyFont="1" applyFill="1" applyBorder="1" applyProtection="1">
      <protection locked="0"/>
    </xf>
    <xf numFmtId="0" fontId="42" fillId="0" borderId="24" xfId="0" applyFont="1" applyFill="1" applyBorder="1" applyAlignment="1" applyProtection="1">
      <alignment horizontal="center" vertical="center"/>
      <protection locked="0"/>
    </xf>
    <xf numFmtId="0" fontId="42" fillId="0" borderId="19" xfId="0" applyFont="1" applyFill="1" applyBorder="1" applyAlignment="1" applyProtection="1">
      <alignment horizontal="center" vertical="center"/>
      <protection locked="0"/>
    </xf>
    <xf numFmtId="38" fontId="66" fillId="0" borderId="24" xfId="89" applyFont="1" applyBorder="1" applyAlignment="1"/>
    <xf numFmtId="38" fontId="66" fillId="0" borderId="18" xfId="89" applyFont="1" applyBorder="1" applyAlignment="1"/>
    <xf numFmtId="38" fontId="66" fillId="0" borderId="21" xfId="89" applyFont="1" applyBorder="1" applyAlignment="1"/>
    <xf numFmtId="38" fontId="21" fillId="0" borderId="18" xfId="89" applyFont="1" applyBorder="1" applyAlignment="1"/>
    <xf numFmtId="38" fontId="21" fillId="0" borderId="21" xfId="89" applyFont="1" applyBorder="1" applyAlignment="1"/>
    <xf numFmtId="0" fontId="67" fillId="0" borderId="0" xfId="0" applyFont="1" applyFill="1" applyAlignment="1" applyProtection="1">
      <alignment horizontal="right" vertical="center"/>
      <protection locked="0"/>
    </xf>
    <xf numFmtId="38" fontId="66" fillId="0" borderId="23" xfId="89" applyFont="1" applyBorder="1" applyAlignment="1"/>
    <xf numFmtId="38" fontId="66" fillId="0" borderId="13" xfId="89" applyFont="1" applyBorder="1" applyAlignment="1"/>
    <xf numFmtId="38" fontId="66" fillId="0" borderId="14" xfId="89" applyFont="1" applyBorder="1" applyAlignment="1"/>
    <xf numFmtId="38" fontId="21" fillId="0" borderId="13" xfId="89" applyFont="1" applyBorder="1" applyAlignment="1"/>
    <xf numFmtId="38" fontId="21" fillId="0" borderId="14" xfId="89" applyFont="1" applyBorder="1" applyAlignment="1"/>
    <xf numFmtId="0" fontId="51" fillId="0" borderId="0" xfId="0" applyFont="1" applyFill="1" applyBorder="1" applyAlignment="1" applyProtection="1">
      <alignment vertical="center"/>
      <protection locked="0"/>
    </xf>
    <xf numFmtId="0" fontId="51" fillId="0" borderId="0" xfId="0" applyFont="1" applyFill="1" applyBorder="1" applyAlignment="1" applyProtection="1">
      <alignment horizontal="center" vertical="center"/>
      <protection locked="0"/>
    </xf>
    <xf numFmtId="0" fontId="65" fillId="0" borderId="12" xfId="0" applyFont="1" applyFill="1" applyBorder="1" applyAlignment="1" applyProtection="1">
      <alignment horizontal="center" vertical="center" wrapText="1"/>
      <protection locked="0"/>
    </xf>
    <xf numFmtId="0" fontId="68" fillId="0" borderId="0" xfId="0" applyFont="1" applyFill="1" applyAlignment="1" applyProtection="1">
      <alignment horizontal="left" vertical="center"/>
      <protection locked="0"/>
    </xf>
    <xf numFmtId="0" fontId="42" fillId="0" borderId="0" xfId="0" applyFont="1" applyFill="1" applyAlignment="1" applyProtection="1">
      <alignment horizontal="left" vertical="center"/>
      <protection locked="0"/>
    </xf>
    <xf numFmtId="0" fontId="67" fillId="0" borderId="0" xfId="0" applyFont="1" applyFill="1" applyProtection="1">
      <protection locked="0"/>
    </xf>
    <xf numFmtId="0" fontId="21" fillId="0" borderId="0" xfId="0" applyFont="1" applyFill="1" applyAlignment="1" applyProtection="1">
      <protection locked="0"/>
    </xf>
    <xf numFmtId="206" fontId="21" fillId="0" borderId="0" xfId="89" applyNumberFormat="1" applyFont="1" applyFill="1" applyBorder="1" applyAlignment="1" applyProtection="1">
      <alignment horizontal="right"/>
      <protection locked="0"/>
    </xf>
    <xf numFmtId="0" fontId="67" fillId="0" borderId="0" xfId="0" applyFont="1" applyFill="1" applyAlignment="1" applyProtection="1">
      <alignment horizontal="center" vertical="center"/>
      <protection locked="0"/>
    </xf>
    <xf numFmtId="0" fontId="45" fillId="0" borderId="12" xfId="0" applyFont="1" applyFill="1" applyBorder="1" applyAlignment="1" applyProtection="1">
      <alignment horizontal="center" vertical="center"/>
      <protection locked="0"/>
    </xf>
    <xf numFmtId="206" fontId="21" fillId="0" borderId="0" xfId="89" applyNumberFormat="1" applyFont="1" applyFill="1" applyBorder="1" applyAlignment="1">
      <alignment horizontal="right"/>
    </xf>
    <xf numFmtId="0" fontId="41" fillId="0" borderId="0" xfId="0" applyFont="1" applyFill="1" applyAlignment="1" applyProtection="1">
      <alignment horizontal="right"/>
      <protection locked="0"/>
    </xf>
    <xf numFmtId="0" fontId="65" fillId="0" borderId="19" xfId="0" applyFont="1" applyFill="1" applyBorder="1" applyAlignment="1" applyProtection="1">
      <alignment horizontal="center" vertical="center" shrinkToFit="1"/>
      <protection locked="0"/>
    </xf>
    <xf numFmtId="0" fontId="69" fillId="0" borderId="0" xfId="0" applyFont="1" applyFill="1" applyAlignment="1" applyProtection="1">
      <alignment horizontal="right"/>
      <protection locked="0"/>
    </xf>
    <xf numFmtId="0" fontId="42" fillId="0" borderId="0" xfId="0" applyFont="1" applyFill="1" applyBorder="1" applyAlignment="1" applyProtection="1">
      <alignment horizontal="center" vertical="center"/>
      <protection locked="0"/>
    </xf>
    <xf numFmtId="38" fontId="42" fillId="0" borderId="0" xfId="0" applyNumberFormat="1" applyFont="1" applyFill="1" applyBorder="1" applyProtection="1">
      <protection locked="0"/>
    </xf>
    <xf numFmtId="0" fontId="65" fillId="0" borderId="0" xfId="0" applyFont="1" applyFill="1" applyAlignment="1" applyProtection="1">
      <alignment vertical="center"/>
      <protection locked="0"/>
    </xf>
    <xf numFmtId="0" fontId="65" fillId="0" borderId="0" xfId="0" applyFont="1" applyFill="1" applyAlignment="1" applyProtection="1">
      <alignment horizontal="center" vertical="center"/>
      <protection locked="0"/>
    </xf>
    <xf numFmtId="0" fontId="65" fillId="0" borderId="0" xfId="0" applyFont="1" applyFill="1" applyBorder="1" applyAlignment="1" applyProtection="1">
      <alignment vertical="center"/>
      <protection locked="0"/>
    </xf>
    <xf numFmtId="0" fontId="65" fillId="0" borderId="13" xfId="0" applyFont="1" applyFill="1" applyBorder="1" applyAlignment="1" applyProtection="1">
      <alignment horizontal="center" vertical="center"/>
      <protection locked="0"/>
    </xf>
    <xf numFmtId="0" fontId="65" fillId="0" borderId="23" xfId="0" applyFont="1" applyFill="1" applyBorder="1" applyAlignment="1" applyProtection="1">
      <alignment vertical="center"/>
      <protection locked="0"/>
    </xf>
    <xf numFmtId="0" fontId="65" fillId="0" borderId="13" xfId="0" applyFont="1" applyFill="1" applyBorder="1" applyAlignment="1" applyProtection="1">
      <alignment vertical="center"/>
      <protection locked="0"/>
    </xf>
    <xf numFmtId="0" fontId="42" fillId="0" borderId="23" xfId="0" applyFont="1" applyFill="1" applyBorder="1" applyAlignment="1" applyProtection="1">
      <alignment vertical="center"/>
      <protection locked="0"/>
    </xf>
    <xf numFmtId="0" fontId="42" fillId="0" borderId="13" xfId="0" applyFont="1" applyFill="1" applyBorder="1" applyAlignment="1" applyProtection="1">
      <alignment vertical="center"/>
      <protection locked="0"/>
    </xf>
    <xf numFmtId="0" fontId="42" fillId="0" borderId="14"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38" fillId="0" borderId="10" xfId="69" applyFont="1" applyFill="1" applyBorder="1" applyAlignment="1">
      <alignment horizontal="right" vertical="center"/>
    </xf>
    <xf numFmtId="0" fontId="65" fillId="0" borderId="17" xfId="0" applyFont="1" applyFill="1" applyBorder="1" applyAlignment="1" applyProtection="1">
      <alignment horizontal="center" vertical="center"/>
      <protection locked="0"/>
    </xf>
    <xf numFmtId="38" fontId="66" fillId="0" borderId="15" xfId="89" applyFont="1" applyFill="1" applyBorder="1" applyAlignment="1" applyProtection="1">
      <alignment vertical="center"/>
    </xf>
    <xf numFmtId="38" fontId="66" fillId="0" borderId="17" xfId="89" applyFont="1" applyFill="1" applyBorder="1" applyAlignment="1" applyProtection="1">
      <alignment vertical="center"/>
    </xf>
    <xf numFmtId="38" fontId="66" fillId="0" borderId="16" xfId="89" applyFont="1" applyFill="1" applyBorder="1" applyAlignment="1" applyProtection="1">
      <alignment vertical="center"/>
    </xf>
    <xf numFmtId="0" fontId="0" fillId="0" borderId="0" xfId="0" applyFont="1" applyBorder="1" applyAlignment="1">
      <alignment vertical="center"/>
    </xf>
    <xf numFmtId="0" fontId="42" fillId="0" borderId="17" xfId="0" applyFont="1" applyFill="1" applyBorder="1" applyAlignment="1" applyProtection="1">
      <alignment horizontal="center" vertical="center"/>
      <protection locked="0"/>
    </xf>
    <xf numFmtId="38" fontId="66" fillId="0" borderId="17" xfId="89" applyFont="1" applyFill="1" applyBorder="1" applyAlignment="1" applyProtection="1">
      <alignment vertical="center"/>
      <protection locked="0"/>
    </xf>
    <xf numFmtId="38" fontId="21" fillId="0" borderId="15" xfId="89" applyFont="1" applyFill="1" applyBorder="1" applyAlignment="1" applyProtection="1">
      <alignment vertical="center"/>
    </xf>
    <xf numFmtId="38" fontId="21" fillId="0" borderId="17" xfId="89" applyFont="1" applyFill="1" applyBorder="1" applyAlignment="1" applyProtection="1">
      <alignment vertical="center"/>
      <protection locked="0"/>
    </xf>
    <xf numFmtId="38" fontId="21" fillId="0" borderId="16" xfId="89" applyFont="1" applyFill="1" applyBorder="1" applyAlignment="1" applyProtection="1">
      <alignment vertical="center"/>
      <protection locked="0"/>
    </xf>
    <xf numFmtId="38" fontId="21" fillId="0" borderId="17" xfId="89" applyFont="1" applyFill="1" applyBorder="1" applyAlignment="1" applyProtection="1">
      <alignment vertical="center"/>
    </xf>
    <xf numFmtId="38" fontId="66" fillId="0" borderId="24" xfId="89" applyFont="1" applyFill="1" applyBorder="1" applyAlignment="1" applyProtection="1">
      <alignment vertical="center"/>
    </xf>
    <xf numFmtId="38" fontId="66" fillId="0" borderId="18" xfId="89" applyFont="1" applyFill="1" applyBorder="1" applyAlignment="1" applyProtection="1">
      <alignment vertical="center"/>
      <protection locked="0"/>
    </xf>
    <xf numFmtId="38" fontId="21" fillId="0" borderId="24" xfId="89" applyFont="1" applyFill="1" applyBorder="1" applyAlignment="1" applyProtection="1">
      <alignment vertical="center"/>
    </xf>
    <xf numFmtId="38" fontId="21" fillId="0" borderId="18" xfId="89" applyFont="1" applyFill="1" applyBorder="1" applyAlignment="1" applyProtection="1">
      <alignment vertical="center"/>
      <protection locked="0"/>
    </xf>
    <xf numFmtId="38" fontId="21" fillId="0" borderId="21" xfId="89" applyFont="1" applyFill="1" applyBorder="1" applyAlignment="1" applyProtection="1">
      <alignment vertical="center"/>
      <protection locked="0"/>
    </xf>
    <xf numFmtId="38" fontId="21" fillId="0" borderId="18" xfId="89" applyFont="1" applyFill="1" applyBorder="1" applyAlignment="1" applyProtection="1">
      <alignment vertical="center"/>
    </xf>
    <xf numFmtId="0" fontId="68" fillId="0" borderId="0" xfId="0" applyFont="1" applyFill="1" applyAlignment="1" applyProtection="1">
      <alignment horizontal="right" vertical="center"/>
      <protection locked="0"/>
    </xf>
    <xf numFmtId="38" fontId="66" fillId="0" borderId="23" xfId="89" applyFont="1" applyFill="1" applyBorder="1" applyAlignment="1" applyProtection="1">
      <alignment vertical="center"/>
    </xf>
    <xf numFmtId="38" fontId="66" fillId="0" borderId="13" xfId="89" applyFont="1" applyFill="1" applyBorder="1" applyAlignment="1" applyProtection="1">
      <alignment vertical="center"/>
      <protection locked="0"/>
    </xf>
    <xf numFmtId="38" fontId="21" fillId="0" borderId="23" xfId="89" applyFont="1" applyFill="1" applyBorder="1" applyAlignment="1" applyProtection="1">
      <alignment vertical="center"/>
    </xf>
    <xf numFmtId="38" fontId="21" fillId="0" borderId="13" xfId="89" applyFont="1" applyFill="1" applyBorder="1" applyAlignment="1" applyProtection="1">
      <alignment vertical="center"/>
      <protection locked="0"/>
    </xf>
    <xf numFmtId="38" fontId="21" fillId="0" borderId="14" xfId="89" applyFont="1" applyFill="1" applyBorder="1" applyAlignment="1" applyProtection="1">
      <alignment vertical="center"/>
      <protection locked="0"/>
    </xf>
    <xf numFmtId="38" fontId="21" fillId="0" borderId="13" xfId="89" applyFont="1" applyFill="1" applyBorder="1" applyAlignment="1" applyProtection="1">
      <alignment vertical="center"/>
    </xf>
    <xf numFmtId="0" fontId="38" fillId="0" borderId="0" xfId="0" applyFont="1" applyFill="1" applyAlignment="1" applyProtection="1">
      <alignment vertical="center"/>
      <protection locked="0"/>
    </xf>
    <xf numFmtId="0" fontId="51" fillId="0" borderId="0" xfId="0" applyFont="1" applyFill="1" applyAlignment="1" applyProtection="1">
      <alignment vertical="center"/>
      <protection locked="0"/>
    </xf>
    <xf numFmtId="0" fontId="65" fillId="0" borderId="0" xfId="0" applyFont="1" applyFill="1" applyAlignment="1" applyProtection="1">
      <alignment horizontal="left" vertical="center"/>
      <protection locked="0"/>
    </xf>
    <xf numFmtId="58" fontId="66" fillId="0" borderId="0" xfId="0" applyNumberFormat="1" applyFont="1" applyFill="1" applyAlignment="1" applyProtection="1">
      <alignment vertical="center"/>
      <protection locked="0"/>
    </xf>
    <xf numFmtId="0" fontId="66" fillId="0" borderId="0" xfId="0" applyFont="1" applyFill="1" applyAlignment="1" applyProtection="1">
      <alignment vertical="center"/>
      <protection locked="0"/>
    </xf>
    <xf numFmtId="206" fontId="21" fillId="0" borderId="15" xfId="89" applyNumberFormat="1" applyFont="1" applyFill="1" applyBorder="1" applyAlignment="1" applyProtection="1">
      <alignment vertical="center"/>
    </xf>
    <xf numFmtId="206" fontId="21" fillId="0" borderId="17" xfId="89" applyNumberFormat="1" applyFont="1" applyFill="1" applyBorder="1" applyAlignment="1" applyProtection="1">
      <alignment vertical="center"/>
      <protection locked="0"/>
    </xf>
    <xf numFmtId="206" fontId="21" fillId="0" borderId="16" xfId="89" applyNumberFormat="1" applyFont="1" applyFill="1" applyBorder="1" applyAlignment="1" applyProtection="1">
      <alignment vertical="center"/>
      <protection locked="0"/>
    </xf>
    <xf numFmtId="206" fontId="21" fillId="0" borderId="17" xfId="89" applyNumberFormat="1" applyFont="1" applyFill="1" applyBorder="1" applyAlignment="1" applyProtection="1">
      <alignment vertical="center"/>
    </xf>
    <xf numFmtId="206" fontId="21" fillId="0" borderId="17" xfId="89" applyNumberFormat="1" applyFont="1" applyFill="1" applyBorder="1" applyAlignment="1" applyProtection="1">
      <alignment horizontal="right" vertical="center"/>
      <protection locked="0"/>
    </xf>
    <xf numFmtId="0" fontId="70" fillId="0" borderId="12" xfId="0" applyFont="1" applyFill="1" applyBorder="1" applyAlignment="1" applyProtection="1">
      <alignment horizontal="center" vertical="center"/>
      <protection locked="0"/>
    </xf>
    <xf numFmtId="206" fontId="21" fillId="0" borderId="15" xfId="89" applyNumberFormat="1" applyFont="1" applyFill="1" applyBorder="1" applyAlignment="1" applyProtection="1">
      <alignment horizontal="right" vertical="center"/>
    </xf>
    <xf numFmtId="206" fontId="21" fillId="0" borderId="16" xfId="89" applyNumberFormat="1" applyFont="1" applyFill="1" applyBorder="1" applyAlignment="1" applyProtection="1">
      <alignment horizontal="right" vertical="center"/>
      <protection locked="0"/>
    </xf>
    <xf numFmtId="0" fontId="71" fillId="0" borderId="0" xfId="0" applyFont="1" applyFill="1" applyAlignment="1" applyProtection="1">
      <alignment horizontal="right" vertical="center"/>
      <protection locked="0"/>
    </xf>
    <xf numFmtId="0" fontId="66" fillId="0" borderId="0" xfId="0" applyFont="1" applyFill="1" applyAlignment="1" applyProtection="1">
      <alignment horizontal="right" vertical="center"/>
      <protection locked="0"/>
    </xf>
    <xf numFmtId="0" fontId="65" fillId="0" borderId="12" xfId="0" applyFont="1" applyFill="1" applyBorder="1" applyAlignment="1" applyProtection="1">
      <alignment horizontal="center" vertical="center" shrinkToFit="1"/>
      <protection locked="0"/>
    </xf>
    <xf numFmtId="58" fontId="21" fillId="0" borderId="0" xfId="0" applyNumberFormat="1" applyFont="1" applyFill="1" applyAlignment="1" applyProtection="1">
      <alignment horizontal="right" vertical="center"/>
      <protection locked="0"/>
    </xf>
    <xf numFmtId="0" fontId="42" fillId="0" borderId="22" xfId="0" applyFont="1" applyFill="1" applyBorder="1" applyAlignment="1" applyProtection="1">
      <alignment horizontal="center" vertical="center"/>
      <protection locked="0"/>
    </xf>
    <xf numFmtId="38" fontId="21" fillId="0" borderId="22" xfId="0" applyNumberFormat="1" applyFont="1" applyFill="1" applyBorder="1" applyAlignment="1" applyProtection="1">
      <alignment vertical="center"/>
      <protection locked="0"/>
    </xf>
    <xf numFmtId="38" fontId="21" fillId="0" borderId="0" xfId="0" applyNumberFormat="1" applyFont="1" applyFill="1" applyBorder="1" applyAlignment="1" applyProtection="1">
      <alignment vertical="center"/>
      <protection locked="0"/>
    </xf>
    <xf numFmtId="38" fontId="21" fillId="0" borderId="10" xfId="0" applyNumberFormat="1" applyFont="1" applyFill="1" applyBorder="1" applyAlignment="1" applyProtection="1">
      <alignment vertical="center"/>
      <protection locked="0"/>
    </xf>
    <xf numFmtId="38" fontId="21" fillId="0" borderId="0" xfId="0" applyNumberFormat="1" applyFont="1" applyFill="1" applyBorder="1" applyAlignment="1" applyProtection="1">
      <alignment horizontal="right" vertical="center"/>
      <protection locked="0"/>
    </xf>
    <xf numFmtId="38" fontId="21" fillId="0" borderId="21" xfId="0" applyNumberFormat="1" applyFont="1" applyFill="1" applyBorder="1" applyAlignment="1" applyProtection="1">
      <alignment horizontal="right" vertical="center"/>
      <protection locked="0"/>
    </xf>
    <xf numFmtId="38" fontId="21" fillId="0" borderId="24" xfId="0" applyNumberFormat="1" applyFont="1" applyFill="1" applyBorder="1" applyAlignment="1" applyProtection="1">
      <alignment horizontal="right" vertical="center"/>
      <protection locked="0"/>
    </xf>
    <xf numFmtId="58" fontId="66" fillId="0" borderId="0" xfId="0" applyNumberFormat="1" applyFont="1" applyFill="1" applyBorder="1" applyAlignment="1" applyProtection="1">
      <alignment horizontal="right" vertical="center"/>
      <protection locked="0"/>
    </xf>
    <xf numFmtId="38" fontId="65" fillId="0" borderId="0" xfId="0" applyNumberFormat="1" applyFont="1" applyFill="1" applyBorder="1" applyAlignment="1" applyProtection="1">
      <alignment vertical="center"/>
      <protection locked="0"/>
    </xf>
    <xf numFmtId="206" fontId="66" fillId="0" borderId="0" xfId="89" applyNumberFormat="1" applyFont="1" applyFill="1" applyBorder="1" applyAlignment="1" applyProtection="1">
      <alignment vertical="center"/>
    </xf>
    <xf numFmtId="206" fontId="66" fillId="0" borderId="0" xfId="89" applyNumberFormat="1" applyFont="1" applyFill="1" applyBorder="1" applyAlignment="1" applyProtection="1">
      <alignment vertical="center"/>
      <protection locked="0"/>
    </xf>
    <xf numFmtId="38" fontId="0" fillId="0" borderId="0" xfId="89" applyFont="1"/>
    <xf numFmtId="38" fontId="38" fillId="0" borderId="0" xfId="89" applyFont="1" applyFill="1" applyAlignment="1">
      <alignment horizontal="center" vertical="center"/>
    </xf>
    <xf numFmtId="38" fontId="24" fillId="0" borderId="11" xfId="89" applyFont="1" applyBorder="1" applyAlignment="1">
      <alignment horizontal="center" vertical="center"/>
    </xf>
    <xf numFmtId="38" fontId="24" fillId="0" borderId="23" xfId="89" applyFont="1" applyBorder="1" applyAlignment="1">
      <alignment horizontal="left" vertical="center"/>
    </xf>
    <xf numFmtId="38" fontId="24" fillId="0" borderId="13" xfId="89" applyFont="1" applyBorder="1" applyAlignment="1">
      <alignment horizontal="left" vertical="center"/>
    </xf>
    <xf numFmtId="38" fontId="24" fillId="0" borderId="0" xfId="89" applyFont="1" applyBorder="1" applyAlignment="1">
      <alignment horizontal="left" vertical="center"/>
    </xf>
    <xf numFmtId="38" fontId="21" fillId="0" borderId="22" xfId="89" applyFont="1" applyFill="1" applyBorder="1" applyAlignment="1">
      <alignment vertical="center"/>
    </xf>
    <xf numFmtId="38" fontId="42" fillId="0" borderId="0" xfId="89" applyFont="1" applyAlignment="1">
      <alignment horizontal="left" vertical="center"/>
    </xf>
    <xf numFmtId="38" fontId="51" fillId="0" borderId="0" xfId="89" applyFont="1" applyFill="1" applyAlignment="1">
      <alignment horizontal="right" vertical="center"/>
    </xf>
    <xf numFmtId="38" fontId="21" fillId="0" borderId="10" xfId="89" applyFont="1" applyBorder="1" applyAlignment="1"/>
    <xf numFmtId="38" fontId="24" fillId="0" borderId="19" xfId="89" applyFont="1" applyBorder="1" applyAlignment="1">
      <alignment horizontal="center" vertical="center"/>
    </xf>
    <xf numFmtId="38" fontId="50" fillId="0" borderId="24" xfId="89" applyFont="1" applyBorder="1" applyAlignment="1">
      <alignment horizontal="right" vertical="center"/>
    </xf>
    <xf numFmtId="38" fontId="50" fillId="0" borderId="18" xfId="89" applyFont="1" applyBorder="1" applyAlignment="1">
      <alignment horizontal="right" vertical="center"/>
    </xf>
    <xf numFmtId="38" fontId="50" fillId="0" borderId="21" xfId="89" applyFont="1" applyBorder="1" applyAlignment="1">
      <alignment horizontal="right" vertical="center"/>
    </xf>
    <xf numFmtId="38" fontId="21" fillId="0" borderId="10" xfId="89" applyFont="1" applyBorder="1" applyAlignment="1">
      <alignment horizontal="right"/>
    </xf>
    <xf numFmtId="38" fontId="0" fillId="0" borderId="19" xfId="89" applyFont="1" applyBorder="1" applyAlignment="1">
      <alignment horizontal="center" vertical="center"/>
    </xf>
    <xf numFmtId="38" fontId="0" fillId="0" borderId="24" xfId="89" applyFont="1" applyBorder="1" applyAlignment="1">
      <alignment horizontal="right" vertical="center"/>
    </xf>
    <xf numFmtId="38" fontId="0" fillId="0" borderId="18" xfId="89" applyFont="1" applyBorder="1" applyAlignment="1">
      <alignment horizontal="right" vertical="center"/>
    </xf>
    <xf numFmtId="38" fontId="0" fillId="0" borderId="21" xfId="89" applyFont="1" applyBorder="1" applyAlignment="1">
      <alignment horizontal="right" vertical="center"/>
    </xf>
    <xf numFmtId="38" fontId="21" fillId="0" borderId="0" xfId="89" applyFont="1"/>
    <xf numFmtId="38" fontId="51" fillId="0" borderId="0" xfId="89" applyFont="1" applyFill="1" applyAlignment="1">
      <alignment vertical="center"/>
    </xf>
  </cellXfs>
  <cellStyles count="91">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どちらでもない 2" xfId="37"/>
    <cellStyle name="どちらでもない 3" xfId="38"/>
    <cellStyle name="アクセント 1 2" xfId="39"/>
    <cellStyle name="アクセント 1 3" xfId="40"/>
    <cellStyle name="アクセント 2 2" xfId="41"/>
    <cellStyle name="アクセント 2 3" xfId="42"/>
    <cellStyle name="アクセント 3 2" xfId="43"/>
    <cellStyle name="アクセント 3 3" xfId="44"/>
    <cellStyle name="アクセント 4 2" xfId="45"/>
    <cellStyle name="アクセント 4 3" xfId="46"/>
    <cellStyle name="アクセント 5 2" xfId="47"/>
    <cellStyle name="アクセント 5 3" xfId="48"/>
    <cellStyle name="アクセント 6 2" xfId="49"/>
    <cellStyle name="アクセント 6 3" xfId="50"/>
    <cellStyle name="タイトル 2" xfId="51"/>
    <cellStyle name="タイトル 3" xfId="52"/>
    <cellStyle name="チェック セル 2" xfId="53"/>
    <cellStyle name="チェック セル 3" xfId="54"/>
    <cellStyle name="メモ 2" xfId="55"/>
    <cellStyle name="メモ 3" xfId="56"/>
    <cellStyle name="リンク セル 2" xfId="57"/>
    <cellStyle name="リンク セル 3" xfId="58"/>
    <cellStyle name="入力 2" xfId="59"/>
    <cellStyle name="入力 3" xfId="60"/>
    <cellStyle name="出力 2" xfId="61"/>
    <cellStyle name="出力 3" xfId="62"/>
    <cellStyle name="悪い 2" xfId="63"/>
    <cellStyle name="悪い 3" xfId="64"/>
    <cellStyle name="桁区切り 2" xfId="65"/>
    <cellStyle name="桁区切り 2 2" xfId="66"/>
    <cellStyle name="標準" xfId="0" builtinId="0"/>
    <cellStyle name="標準 2" xfId="67"/>
    <cellStyle name="標準 3" xfId="68"/>
    <cellStyle name="標準_Book1" xfId="69"/>
    <cellStyle name="標準_JB16_02 人口 2" xfId="70"/>
    <cellStyle name="良い 2" xfId="71"/>
    <cellStyle name="良い 3" xfId="72"/>
    <cellStyle name="見出し 1 2" xfId="73"/>
    <cellStyle name="見出し 1 3" xfId="74"/>
    <cellStyle name="見出し 2 2" xfId="75"/>
    <cellStyle name="見出し 2 3" xfId="76"/>
    <cellStyle name="見出し 3 2" xfId="77"/>
    <cellStyle name="見出し 3 3" xfId="78"/>
    <cellStyle name="見出し 4 2" xfId="79"/>
    <cellStyle name="見出し 4 3" xfId="80"/>
    <cellStyle name="計算 2" xfId="81"/>
    <cellStyle name="計算 3" xfId="82"/>
    <cellStyle name="説明文 2" xfId="83"/>
    <cellStyle name="説明文 3" xfId="84"/>
    <cellStyle name="警告文 2" xfId="85"/>
    <cellStyle name="警告文 3" xfId="86"/>
    <cellStyle name="集計 2" xfId="87"/>
    <cellStyle name="集計 3" xfId="88"/>
    <cellStyle name="桁区切り" xfId="89" builtinId="6"/>
    <cellStyle name="パーセント" xfId="90" builtinId="5"/>
  </cellStyles>
  <tableStyles count="0" defaultTableStyle="TableStyleMedium2" defaultPivotStyle="PivotStyleLight16"/>
  <colors>
    <mruColors>
      <color rgb="FFC8C8C8"/>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haredStrings" Target="sharedStrings.xml" /><Relationship Id="rId19"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040985459527309e-002"/>
          <c:y val="0.11773281055311276"/>
          <c:w val="0.82537572034855178"/>
          <c:h val="0.76418710357910991"/>
        </c:manualLayout>
      </c:layout>
      <c:barChart>
        <c:barDir val="col"/>
        <c:grouping val="clustered"/>
        <c:varyColors val="0"/>
        <c:ser>
          <c:idx val="1"/>
          <c:order val="0"/>
          <c:tx>
            <c:strRef>
              <c:f>'7表 世帯数及び人口の推移'!$G$76</c:f>
              <c:strCache>
                <c:ptCount val="1"/>
                <c:pt idx="0">
                  <c:v>世帯数</c:v>
                </c:pt>
              </c:strCache>
            </c:strRef>
          </c:tx>
          <c:spPr>
            <a:pattFill prst="dkDnDiag">
              <a:fgClr>
                <a:schemeClr val="accent1"/>
              </a:fgClr>
              <a:bgClr>
                <a:schemeClr val="bg1"/>
              </a:bgClr>
            </a:pattFill>
            <a:ln>
              <a:solidFill>
                <a:srgbClr val="000000"/>
              </a:solidFill>
            </a:ln>
          </c:spPr>
          <c:invertIfNegative val="0"/>
          <c:dPt>
            <c:idx val="19"/>
            <c:invertIfNegative val="0"/>
            <c:bubble3D val="0"/>
          </c:dPt>
          <c:dPt>
            <c:idx val="20"/>
            <c:invertIfNegative val="0"/>
            <c:bubble3D val="0"/>
            <c:spPr>
              <a:pattFill prst="pct75">
                <a:fgClr>
                  <a:schemeClr val="accent1"/>
                </a:fgClr>
                <a:bgClr>
                  <a:schemeClr val="bg1"/>
                </a:bgClr>
              </a:pattFill>
              <a:ln w="22225">
                <a:solidFill>
                  <a:srgbClr val="000000"/>
                </a:solidFill>
              </a:ln>
            </c:spPr>
          </c:dPt>
          <c:dLbls>
            <c:dLbl>
              <c:idx val="19"/>
              <c:layout>
                <c:manualLayout>
                  <c:x val="4.6605876393110285e-002"/>
                  <c:y val="-1.0610079575596816e-002"/>
                </c:manualLayout>
              </c:layout>
              <c:tx>
                <c:rich>
                  <a:bodyPr>
                    <a:spAutoFit/>
                  </a:bodyPr>
                  <a:lstStyle/>
                  <a:p>
                    <a:pPr>
                      <a:defRPr sz="1000">
                        <a:solidFill>
                          <a:srgbClr val="000000"/>
                        </a:solidFill>
                      </a:defRPr>
                    </a:pPr>
                    <a:r>
                      <a:rPr lang="en-US" altLang="ja-JP" sz="1000" b="0" i="0" u="none" strike="noStrike" baseline="0">
                        <a:solidFill>
                          <a:srgbClr val="000000"/>
                        </a:solidFill>
                        <a:latin typeface="ＭＳ Ｐ明朝"/>
                        <a:ea typeface="ＭＳ Ｐ明朝"/>
                        <a:cs typeface="ＭＳ Ｐ明朝"/>
                      </a:rPr>
                      <a:t>36,098</a:t>
                    </a:r>
                    <a:r>
                      <a:rPr lang="ja-JP" altLang="en-US" sz="1000" b="0" i="0" u="none" strike="noStrike" baseline="0">
                        <a:solidFill>
                          <a:srgbClr val="000000"/>
                        </a:solidFill>
                        <a:latin typeface="ＭＳ Ｐ明朝"/>
                        <a:ea typeface="ＭＳ Ｐ明朝"/>
                        <a:cs typeface="ＭＳ Ｐ明朝"/>
                      </a:rPr>
                      <a:t>世帯</a:t>
                    </a:r>
                    <a:endParaRPr lang="ja-JP" altLang="en-US" sz="1000" b="0" i="0" u="none" strike="noStrike" baseline="0">
                      <a:solidFill>
                        <a:srgbClr val="000000"/>
                      </a:solidFill>
                      <a:latin typeface="ＭＳ Ｐ明朝"/>
                      <a:ea typeface="ＭＳ Ｐ明朝"/>
                      <a:cs typeface="ＭＳ Ｐ明朝"/>
                    </a:endParaRPr>
                  </a:p>
                </c:rich>
              </c:tx>
              <c:spPr>
                <a:noFill/>
              </c:spPr>
              <c:dLblPos val="outEnd"/>
              <c:showLegendKey val="0"/>
              <c:showVal val="0"/>
              <c:showCatName val="1"/>
              <c:showSerName val="0"/>
              <c:showPercent val="0"/>
              <c:showBubbleSize val="0"/>
            </c:dLbl>
            <c:dLbl>
              <c:idx val="20"/>
              <c:delete val="1"/>
            </c:dLbl>
            <c:showLegendKey val="0"/>
            <c:showVal val="0"/>
            <c:showCatName val="0"/>
            <c:showSerName val="0"/>
            <c:showPercent val="0"/>
            <c:showBubbleSize val="0"/>
            <c:extLst>
              <c:ext xmlns:c15="http://schemas.microsoft.com/office/drawing/2012/chart" uri="{CE6537A1-D6FC-4f65-9D91-7224C49458BB}">
                <c15:showLeaderLines val="0"/>
              </c:ext>
            </c:extLst>
          </c:dLbls>
          <c:cat>
            <c:strRef>
              <c:f>'7表 世帯数及び人口の推移'!$F$77:$F$97</c:f>
              <c:strCache>
                <c:ptCount val="21"/>
                <c:pt idx="0">
                  <c:v>大
正
9
年</c:v>
                </c:pt>
                <c:pt idx="1">
                  <c:v>大
正
14
年</c:v>
                </c:pt>
                <c:pt idx="2">
                  <c:v>昭
和
5
年</c:v>
                </c:pt>
                <c:pt idx="3">
                  <c:v>昭
和
10
年</c:v>
                </c:pt>
                <c:pt idx="4">
                  <c:v xml:space="preserve">
15
年</c:v>
                </c:pt>
                <c:pt idx="5">
                  <c:v xml:space="preserve">
22
年</c:v>
                </c:pt>
                <c:pt idx="6">
                  <c:v xml:space="preserve">
25
年</c:v>
                </c:pt>
                <c:pt idx="7">
                  <c:v xml:space="preserve">
30
年</c:v>
                </c:pt>
                <c:pt idx="8">
                  <c:v xml:space="preserve">
35
年</c:v>
                </c:pt>
                <c:pt idx="9">
                  <c:v xml:space="preserve">
40
年</c:v>
                </c:pt>
                <c:pt idx="10">
                  <c:v xml:space="preserve">
45
年</c:v>
                </c:pt>
                <c:pt idx="11">
                  <c:v xml:space="preserve">
50
年</c:v>
                </c:pt>
                <c:pt idx="12">
                  <c:v xml:space="preserve">
55
年</c:v>
                </c:pt>
                <c:pt idx="13">
                  <c:v xml:space="preserve">
60
年</c:v>
                </c:pt>
                <c:pt idx="14">
                  <c:v>平
成
2
年</c:v>
                </c:pt>
                <c:pt idx="15">
                  <c:v xml:space="preserve">
7
年</c:v>
                </c:pt>
                <c:pt idx="16">
                  <c:v xml:space="preserve">
12
年</c:v>
                </c:pt>
                <c:pt idx="17">
                  <c:v xml:space="preserve">
17
年</c:v>
                </c:pt>
                <c:pt idx="18">
                  <c:v xml:space="preserve">
22
年</c:v>
                </c:pt>
                <c:pt idx="19">
                  <c:v xml:space="preserve">
27
年</c:v>
                </c:pt>
                <c:pt idx="20">
                  <c:v>令
和
2
年</c:v>
                </c:pt>
              </c:strCache>
            </c:strRef>
          </c:cat>
          <c:val>
            <c:numRef>
              <c:f>'7表 世帯数及び人口の推移'!$G$77:$G$97</c:f>
              <c:numCache>
                <c:formatCode>#,##0;"△ "#,##0</c:formatCode>
                <c:ptCount val="21"/>
                <c:pt idx="0">
                  <c:v>12203</c:v>
                </c:pt>
                <c:pt idx="1">
                  <c:v>12714</c:v>
                </c:pt>
                <c:pt idx="2">
                  <c:v>13178</c:v>
                </c:pt>
                <c:pt idx="3">
                  <c:v>13310</c:v>
                </c:pt>
                <c:pt idx="4">
                  <c:v>13329</c:v>
                </c:pt>
                <c:pt idx="5">
                  <c:v>17352</c:v>
                </c:pt>
                <c:pt idx="6">
                  <c:v>17246</c:v>
                </c:pt>
                <c:pt idx="7">
                  <c:v>17379</c:v>
                </c:pt>
                <c:pt idx="8">
                  <c:v>18161</c:v>
                </c:pt>
                <c:pt idx="9">
                  <c:v>19060</c:v>
                </c:pt>
                <c:pt idx="10">
                  <c:v>20450</c:v>
                </c:pt>
                <c:pt idx="11">
                  <c:v>22724</c:v>
                </c:pt>
                <c:pt idx="12">
                  <c:v>24436</c:v>
                </c:pt>
                <c:pt idx="13">
                  <c:v>25736</c:v>
                </c:pt>
                <c:pt idx="14">
                  <c:v>27839</c:v>
                </c:pt>
                <c:pt idx="15">
                  <c:v>30571</c:v>
                </c:pt>
                <c:pt idx="16">
                  <c:v>32291</c:v>
                </c:pt>
                <c:pt idx="17">
                  <c:v>33837</c:v>
                </c:pt>
                <c:pt idx="18">
                  <c:v>34999</c:v>
                </c:pt>
                <c:pt idx="19">
                  <c:v>35079</c:v>
                </c:pt>
                <c:pt idx="20" formatCode="General">
                  <c:v>36098</c:v>
                </c:pt>
              </c:numCache>
            </c:numRef>
          </c:val>
        </c:ser>
        <c:dLbls>
          <c:txPr>
            <a:bodyPr rot="0" horzOverflow="overflow" anchor="ctr" anchorCtr="1">
              <a:spAutoFit/>
            </a:bodyPr>
            <a:lstStyle/>
            <a:p>
              <a:pPr algn="ctr" rtl="0">
                <a:defRPr sz="1000">
                  <a:solidFill>
                    <a:srgbClr val="000000"/>
                  </a:solidFill>
                </a:defRPr>
              </a:pPr>
              <a:endParaRPr lang="ja-JP" altLang="en-US"/>
            </a:p>
          </c:txPr>
          <c:showLegendKey val="0"/>
          <c:showVal val="0"/>
          <c:showCatName val="0"/>
          <c:showSerName val="0"/>
          <c:showPercent val="0"/>
          <c:showBubbleSize val="0"/>
        </c:dLbls>
        <c:gapWidth val="100"/>
        <c:overlap val="0"/>
        <c:axId val="1"/>
        <c:axId val="2"/>
      </c:barChart>
      <c:lineChart>
        <c:grouping val="standard"/>
        <c:varyColors val="0"/>
        <c:ser>
          <c:idx val="0"/>
          <c:order val="1"/>
          <c:tx>
            <c:strRef>
              <c:f>'7表 世帯数及び人口の推移'!$H$76</c:f>
              <c:strCache>
                <c:ptCount val="1"/>
                <c:pt idx="0">
                  <c:v>人口</c:v>
                </c:pt>
              </c:strCache>
            </c:strRef>
          </c:tx>
          <c:dPt>
            <c:idx val="19"/>
            <c:invertIfNegative val="0"/>
            <c:bubble3D val="0"/>
          </c:dPt>
          <c:dPt>
            <c:idx val="20"/>
            <c:invertIfNegative val="0"/>
            <c:marker>
              <c:symbol val="diamond"/>
              <c:size val="11"/>
            </c:marker>
            <c:bubble3D val="0"/>
            <c:spPr>
              <a:ln cap="sq">
                <a:bevel/>
              </a:ln>
            </c:spPr>
          </c:dPt>
          <c:dLbls>
            <c:dLbl>
              <c:idx val="19"/>
              <c:layout>
                <c:manualLayout>
                  <c:x val="-7.9051288801665745e-002"/>
                  <c:y val="-7.1389822956480567e-002"/>
                </c:manualLayout>
              </c:layout>
              <c:tx>
                <c:rich>
                  <a:bodyPr anchorCtr="0">
                    <a:spAutoFit/>
                  </a:bodyPr>
                  <a:lstStyle/>
                  <a:p>
                    <a:pPr algn="r">
                      <a:defRPr sz="1000">
                        <a:solidFill>
                          <a:srgbClr val="000000"/>
                        </a:solidFill>
                      </a:defRPr>
                    </a:pPr>
                    <a:r>
                      <a:rPr lang="en-US" altLang="ja-JP" sz="1000" b="0" i="0" u="none" strike="noStrike" baseline="0">
                        <a:solidFill>
                          <a:srgbClr val="000000"/>
                        </a:solidFill>
                        <a:latin typeface="ＭＳ Ｐ明朝"/>
                        <a:ea typeface="ＭＳ Ｐ明朝"/>
                        <a:cs typeface="ＭＳ Ｐ明朝"/>
                      </a:rPr>
                      <a:t>94,033</a:t>
                    </a:r>
                    <a:r>
                      <a:rPr lang="ja-JP" altLang="en-US" sz="1000" b="0" i="0" u="none" strike="noStrike" baseline="0">
                        <a:solidFill>
                          <a:srgbClr val="000000"/>
                        </a:solidFill>
                        <a:latin typeface="ＭＳ Ｐ明朝"/>
                        <a:ea typeface="ＭＳ Ｐ明朝"/>
                        <a:cs typeface="ＭＳ Ｐ明朝"/>
                      </a:rPr>
                      <a:t>人</a:t>
                    </a:r>
                    <a:endParaRPr lang="ja-JP" altLang="en-US" sz="1000" b="0" i="0" u="none" strike="noStrike" baseline="0">
                      <a:solidFill>
                        <a:srgbClr val="000000"/>
                      </a:solidFill>
                      <a:latin typeface="ＭＳ Ｐ明朝"/>
                      <a:ea typeface="ＭＳ Ｐ明朝"/>
                      <a:cs typeface="ＭＳ Ｐ明朝"/>
                    </a:endParaRPr>
                  </a:p>
                </c:rich>
              </c:tx>
              <c:spPr>
                <a:solidFill>
                  <a:sysClr val="window" lastClr="FFFFFF"/>
                </a:solidFill>
              </c:spPr>
              <c:dLblPos val="r"/>
              <c:showLegendKey val="0"/>
              <c:showVal val="0"/>
              <c:showCatName val="1"/>
              <c:showSerName val="0"/>
              <c:showPercent val="0"/>
              <c:showBubbleSize val="0"/>
              <c:extLst>
                <c:ext xmlns:c15="http://schemas.microsoft.com/office/drawing/2012/chart" uri="{CE6537A1-D6FC-4f65-9D91-7224C49458BB}">
                  <c15:layout>
                    <c:manualLayout>
                      <c:w val="0.113566282938037"/>
                      <c:h val="6.1892130857648102e-002"/>
                    </c:manualLayout>
                  </c15:layout>
                </c:ext>
              </c:extLst>
            </c:dLbl>
            <c:dLbl>
              <c:idx val="20"/>
              <c:delete val="1"/>
            </c:dLbl>
            <c:showLegendKey val="0"/>
            <c:showVal val="0"/>
            <c:showCatName val="0"/>
            <c:showSerName val="0"/>
            <c:showPercent val="0"/>
            <c:showBubbleSize val="0"/>
            <c:extLst>
              <c:ext xmlns:c15="http://schemas.microsoft.com/office/drawing/2012/chart" uri="{CE6537A1-D6FC-4f65-9D91-7224C49458BB}">
                <c15:showLeaderLines val="0"/>
              </c:ext>
            </c:extLst>
          </c:dLbls>
          <c:cat>
            <c:strRef>
              <c:f>'7表 世帯数及び人口の推移'!$F$76:$F$97</c:f>
              <c:strCache>
                <c:ptCount val="22"/>
                <c:pt idx="0">
                  <c:v>年次</c:v>
                </c:pt>
                <c:pt idx="1">
                  <c:v>大
正
9
年</c:v>
                </c:pt>
                <c:pt idx="2">
                  <c:v>大
正
14
年</c:v>
                </c:pt>
                <c:pt idx="3">
                  <c:v>昭
和
5
年</c:v>
                </c:pt>
                <c:pt idx="4">
                  <c:v>昭
和
10
年</c:v>
                </c:pt>
                <c:pt idx="5">
                  <c:v xml:space="preserve">
15
年</c:v>
                </c:pt>
                <c:pt idx="6">
                  <c:v xml:space="preserve">
22
年</c:v>
                </c:pt>
                <c:pt idx="7">
                  <c:v xml:space="preserve">
25
年</c:v>
                </c:pt>
                <c:pt idx="8">
                  <c:v xml:space="preserve">
30
年</c:v>
                </c:pt>
                <c:pt idx="9">
                  <c:v xml:space="preserve">
35
年</c:v>
                </c:pt>
                <c:pt idx="10">
                  <c:v xml:space="preserve">
40
年</c:v>
                </c:pt>
                <c:pt idx="11">
                  <c:v xml:space="preserve">
45
年</c:v>
                </c:pt>
                <c:pt idx="12">
                  <c:v xml:space="preserve">
50
年</c:v>
                </c:pt>
                <c:pt idx="13">
                  <c:v xml:space="preserve">
55
年</c:v>
                </c:pt>
                <c:pt idx="14">
                  <c:v xml:space="preserve">
60
年</c:v>
                </c:pt>
                <c:pt idx="15">
                  <c:v>平
成
2
年</c:v>
                </c:pt>
                <c:pt idx="16">
                  <c:v xml:space="preserve">
7
年</c:v>
                </c:pt>
                <c:pt idx="17">
                  <c:v xml:space="preserve">
12
年</c:v>
                </c:pt>
                <c:pt idx="18">
                  <c:v xml:space="preserve">
17
年</c:v>
                </c:pt>
                <c:pt idx="19">
                  <c:v xml:space="preserve">
22
年</c:v>
                </c:pt>
                <c:pt idx="20">
                  <c:v xml:space="preserve">
27
年</c:v>
                </c:pt>
                <c:pt idx="21">
                  <c:v>令
和
2
年</c:v>
                </c:pt>
              </c:strCache>
            </c:strRef>
          </c:cat>
          <c:val>
            <c:numRef>
              <c:f>'7表 世帯数及び人口の推移'!$H$77:$H$97</c:f>
              <c:numCache>
                <c:formatCode>#,##0;"△ "#,##0</c:formatCode>
                <c:ptCount val="21"/>
                <c:pt idx="0">
                  <c:v>68981</c:v>
                </c:pt>
                <c:pt idx="1">
                  <c:v>71880</c:v>
                </c:pt>
                <c:pt idx="2">
                  <c:v>74561</c:v>
                </c:pt>
                <c:pt idx="3">
                  <c:v>75484</c:v>
                </c:pt>
                <c:pt idx="4">
                  <c:v>77462</c:v>
                </c:pt>
                <c:pt idx="5">
                  <c:v>98574</c:v>
                </c:pt>
                <c:pt idx="6">
                  <c:v>98504</c:v>
                </c:pt>
                <c:pt idx="7">
                  <c:v>95999</c:v>
                </c:pt>
                <c:pt idx="8">
                  <c:v>91896</c:v>
                </c:pt>
                <c:pt idx="9">
                  <c:v>89928</c:v>
                </c:pt>
                <c:pt idx="10">
                  <c:v>89196</c:v>
                </c:pt>
                <c:pt idx="11">
                  <c:v>92924</c:v>
                </c:pt>
                <c:pt idx="12">
                  <c:v>95999</c:v>
                </c:pt>
                <c:pt idx="13">
                  <c:v>98820</c:v>
                </c:pt>
                <c:pt idx="14">
                  <c:v>101098</c:v>
                </c:pt>
                <c:pt idx="15">
                  <c:v>104019</c:v>
                </c:pt>
                <c:pt idx="16">
                  <c:v>104764</c:v>
                </c:pt>
                <c:pt idx="17">
                  <c:v>104148</c:v>
                </c:pt>
                <c:pt idx="18">
                  <c:v>102348</c:v>
                </c:pt>
                <c:pt idx="19">
                  <c:v>98374</c:v>
                </c:pt>
                <c:pt idx="20" formatCode="General">
                  <c:v>94033</c:v>
                </c:pt>
              </c:numCache>
            </c:numRef>
          </c:val>
          <c:smooth val="0"/>
        </c:ser>
        <c:dLbls>
          <c:txPr>
            <a:bodyPr rot="0" horzOverflow="overflow" anchor="ctr" anchorCtr="1">
              <a:spAutoFit/>
            </a:bodyPr>
            <a:lstStyle/>
            <a:p>
              <a:pPr algn="ctr" rtl="0">
                <a:defRPr sz="10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 sourceLinked="0"/>
        <c:majorTickMark val="in"/>
        <c:minorTickMark val="none"/>
        <c:tickLblPos val="nextTo"/>
        <c:txPr>
          <a:bodyPr rot="0" horzOverflow="overflow" anchor="ctr" anchorCtr="1"/>
          <a:lstStyle/>
          <a:p>
            <a:pPr algn="ctr" rtl="0">
              <a:defRPr kumimoji="0" sz="1000" kern="12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50000"/>
        </c:scaling>
        <c:delete val="0"/>
        <c:axPos val="l"/>
        <c:numFmt formatCode="#,##0;&quot;△ &quot;#,##0" sourceLinked="1"/>
        <c:majorTickMark val="in"/>
        <c:minorTickMark val="none"/>
        <c:tickLblPos val="nextTo"/>
        <c:spPr>
          <a:ln w="6350">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1"/>
        <c:crosses val="autoZero"/>
        <c:crossBetween val="between"/>
      </c:valAx>
      <c:catAx>
        <c:axId val="11"/>
        <c:scaling>
          <c:orientation val="minMax"/>
        </c:scaling>
        <c:delete val="1"/>
        <c:axPos val="b"/>
        <c:numFmt formatCode="#,##0;&quot;△ &quot;#,##0" sourceLinked="1"/>
        <c:majorTickMark val="out"/>
        <c:minorTickMark val="none"/>
        <c:tickLblPos val="nextTo"/>
        <c:txPr>
          <a:bodyPr horzOverflow="overflow" anchor="ctr" anchorCtr="1"/>
          <a:lstStyle/>
          <a:p>
            <a:pPr algn="ctr" rtl="0">
              <a:defRPr sz="1000">
                <a:solidFill>
                  <a:srgbClr val="000000"/>
                </a:solidFill>
              </a:defRPr>
            </a:pPr>
            <a:endParaRPr lang="ja-JP" altLang="en-US"/>
          </a:p>
        </c:txPr>
        <c:crossAx val="12"/>
        <c:crosses val="autoZero"/>
        <c:auto val="0"/>
        <c:lblAlgn val="ctr"/>
        <c:lblOffset val="100"/>
        <c:noMultiLvlLbl val="0"/>
      </c:catAx>
      <c:valAx>
        <c:axId val="12"/>
        <c:scaling>
          <c:orientation val="minMax"/>
        </c:scaling>
        <c:delete val="0"/>
        <c:axPos val="r"/>
        <c:numFmt formatCode="#,##0;&quot;△ &quot;#,##0" sourceLinked="1"/>
        <c:majorTickMark val="out"/>
        <c:minorTickMark val="none"/>
        <c:tickLblPos val="nextTo"/>
        <c:txPr>
          <a:bodyPr horzOverflow="overflow" anchor="ctr" anchorCtr="1"/>
          <a:lstStyle/>
          <a:p>
            <a:pPr algn="ctr" rtl="0">
              <a:defRPr sz="1000">
                <a:solidFill>
                  <a:srgbClr val="000000"/>
                </a:solidFill>
              </a:defRPr>
            </a:pPr>
            <a:endParaRPr lang="ja-JP" altLang="en-US"/>
          </a:p>
        </c:txPr>
        <c:crossAx val="11"/>
        <c:crosses val="max"/>
        <c:crossBetween val="between"/>
      </c:valAx>
      <c:spPr>
        <a:noFill/>
        <a:ln w="25400">
          <a:noFill/>
        </a:ln>
      </c:spPr>
    </c:plotArea>
    <c:plotVisOnly val="1"/>
    <c:dispBlanksAs val="gap"/>
    <c:showDLblsOverMax val="0"/>
  </c:chart>
  <c:spPr>
    <a:solidFill>
      <a:srgbClr val="FFFFFF"/>
    </a:solidFill>
    <a:ln w="9525">
      <a:noFill/>
    </a:ln>
  </c:spPr>
  <c:txPr>
    <a:bodyPr horzOverflow="overflow" anchor="ctr" anchorCtr="1"/>
    <a:lstStyle/>
    <a:p>
      <a:pPr algn="ctr" rtl="0">
        <a:defRPr lang="ja-JP" altLang="en-US" sz="10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4803149606299213" r="0.74803149606299213" t="0.98425196850393704" b="0.98425196850393704" header="0.51181102362204722" footer="0.51181102362204722"/>
    <c:pageSetup paperSize="9" orientation="portrait" horizontalDpi="300" verticalDpi="300"/>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1943573667711599e-002"/>
          <c:y val="3.9215686274509803e-002"/>
          <c:w val="0.90282131661442011"/>
          <c:h val="0.92810457516339873"/>
        </c:manualLayout>
      </c:layout>
      <c:barChart>
        <c:barDir val="bar"/>
        <c:grouping val="clustered"/>
        <c:varyColors val="0"/>
        <c:ser>
          <c:idx val="1"/>
          <c:order val="1"/>
          <c:spPr>
            <a:pattFill prst="pct30">
              <a:fgClr>
                <a:schemeClr val="tx1"/>
              </a:fgClr>
              <a:bgClr>
                <a:schemeClr val="bg1"/>
              </a:bgClr>
            </a:pattFill>
            <a:ln w="12700">
              <a:solidFill>
                <a:schemeClr val="tx1"/>
              </a:solidFill>
            </a:ln>
          </c:spPr>
          <c:invertIfNegative val="0"/>
          <c:val>
            <c:numRef>
              <c:f>'8表 5歳階級人口ピラミッド'!$O$99:$O$116</c:f>
              <c:numCache>
                <c:formatCode>#,##0</c:formatCode>
                <c:ptCount val="18"/>
                <c:pt idx="0">
                  <c:v>1519</c:v>
                </c:pt>
                <c:pt idx="1">
                  <c:v>1754</c:v>
                </c:pt>
                <c:pt idx="2">
                  <c:v>2049</c:v>
                </c:pt>
                <c:pt idx="3">
                  <c:v>2116</c:v>
                </c:pt>
                <c:pt idx="4">
                  <c:v>1818</c:v>
                </c:pt>
                <c:pt idx="5">
                  <c:v>1830</c:v>
                </c:pt>
                <c:pt idx="6">
                  <c:v>2182</c:v>
                </c:pt>
                <c:pt idx="7">
                  <c:v>2483</c:v>
                </c:pt>
                <c:pt idx="8">
                  <c:v>2999</c:v>
                </c:pt>
                <c:pt idx="9">
                  <c:v>3495</c:v>
                </c:pt>
                <c:pt idx="10">
                  <c:v>3085</c:v>
                </c:pt>
                <c:pt idx="11">
                  <c:v>2989</c:v>
                </c:pt>
                <c:pt idx="12">
                  <c:v>3167</c:v>
                </c:pt>
                <c:pt idx="13">
                  <c:v>3738</c:v>
                </c:pt>
                <c:pt idx="14">
                  <c:v>3741</c:v>
                </c:pt>
                <c:pt idx="15">
                  <c:v>2694</c:v>
                </c:pt>
                <c:pt idx="16">
                  <c:v>2209</c:v>
                </c:pt>
                <c:pt idx="17">
                  <c:v>3381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0"/>
        <c:overlap val="100"/>
        <c:axId val="1"/>
        <c:axId val="2"/>
      </c:barChart>
      <c:barChart>
        <c:barDir val="bar"/>
        <c:grouping val="clustered"/>
        <c:varyColors val="0"/>
        <c:ser>
          <c:idx val="0"/>
          <c:order val="0"/>
          <c:spPr>
            <a:pattFill prst="pct5">
              <a:fgClr>
                <a:schemeClr val="tx1"/>
              </a:fgClr>
              <a:bgClr>
                <a:schemeClr val="bg1"/>
              </a:bgClr>
            </a:pattFill>
            <a:ln w="12700">
              <a:solidFill>
                <a:schemeClr val="tx1"/>
              </a:solidFill>
            </a:ln>
          </c:spPr>
          <c:invertIfNegative val="0"/>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'8表 5歳階級人口ピラミッド'!$N$99:$N$116</c:f>
              <c:numCache>
                <c:formatCode>#,##0</c:formatCode>
                <c:ptCount val="18"/>
                <c:pt idx="0">
                  <c:v>1556</c:v>
                </c:pt>
                <c:pt idx="1">
                  <c:v>1880</c:v>
                </c:pt>
                <c:pt idx="2">
                  <c:v>2257</c:v>
                </c:pt>
                <c:pt idx="3">
                  <c:v>2099</c:v>
                </c:pt>
                <c:pt idx="4">
                  <c:v>1944</c:v>
                </c:pt>
                <c:pt idx="5">
                  <c:v>2152</c:v>
                </c:pt>
                <c:pt idx="6">
                  <c:v>2346</c:v>
                </c:pt>
                <c:pt idx="7">
                  <c:v>2731</c:v>
                </c:pt>
                <c:pt idx="8">
                  <c:v>3155</c:v>
                </c:pt>
                <c:pt idx="9">
                  <c:v>3712</c:v>
                </c:pt>
                <c:pt idx="10">
                  <c:v>3246</c:v>
                </c:pt>
                <c:pt idx="11">
                  <c:v>3068</c:v>
                </c:pt>
                <c:pt idx="12">
                  <c:v>3334</c:v>
                </c:pt>
                <c:pt idx="13">
                  <c:v>3596</c:v>
                </c:pt>
                <c:pt idx="14">
                  <c:v>3612</c:v>
                </c:pt>
                <c:pt idx="15">
                  <c:v>2352</c:v>
                </c:pt>
                <c:pt idx="16">
                  <c:v>1675</c:v>
                </c:pt>
                <c:pt idx="17" formatCode="General">
                  <c:v>1506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0"/>
        <c:overlap val="100"/>
        <c:axId val="11"/>
        <c:axId val="12"/>
      </c:barChart>
      <c:catAx>
        <c:axId val="1"/>
        <c:scaling>
          <c:orientation val="minMax"/>
        </c:scaling>
        <c:delete val="0"/>
        <c:axPos val="l"/>
        <c:numFmt formatCode="#,##0" sourceLinked="1"/>
        <c:majorTickMark val="out"/>
        <c:minorTickMark val="none"/>
        <c:tickLblPos val="none"/>
        <c:spPr>
          <a:ln>
            <a:solidFill>
              <a:srgbClr val="000000"/>
            </a:solidFill>
          </a:ln>
        </c:spPr>
        <c:txPr>
          <a:bodyPr horzOverflow="overflow"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max val="5000"/>
          <c:min val="-6000"/>
        </c:scaling>
        <c:delete val="0"/>
        <c:axPos val="b"/>
        <c:majorGridlines/>
        <c:numFmt formatCode="#,##0" sourceLinked="1"/>
        <c:majorTickMark val="none"/>
        <c:minorTickMark val="none"/>
        <c:tickLblPos val="none"/>
        <c:spPr>
          <a:ln w="12700">
            <a:solidFill>
              <a:schemeClr val="tx1"/>
            </a:solidFill>
          </a:ln>
        </c:spPr>
        <c:txPr>
          <a:bodyPr horzOverflow="overflow" anchor="ctr" anchorCtr="1"/>
          <a:lstStyle/>
          <a:p>
            <a:pPr algn="ctr" rtl="0">
              <a:defRPr sz="1000">
                <a:solidFill>
                  <a:schemeClr val="tx1"/>
                </a:solidFill>
              </a:defRPr>
            </a:pPr>
            <a:endParaRPr lang="ja-JP" altLang="en-US"/>
          </a:p>
        </c:txPr>
        <c:crossAx val="1"/>
        <c:crosses val="autoZero"/>
        <c:crossBetween val="between"/>
        <c:majorUnit val="1000"/>
      </c:valAx>
      <c:catAx>
        <c:axId val="11"/>
        <c:scaling>
          <c:orientation val="minMax"/>
        </c:scaling>
        <c:delete val="1"/>
        <c:axPos val="r"/>
        <c:numFmt formatCode="#,##0"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2"/>
        <c:crosses val="autoZero"/>
        <c:auto val="1"/>
        <c:lblAlgn val="ctr"/>
        <c:lblOffset val="100"/>
        <c:noMultiLvlLbl val="0"/>
      </c:catAx>
      <c:valAx>
        <c:axId val="12"/>
        <c:scaling>
          <c:orientation val="maxMin"/>
          <c:max val="5000"/>
          <c:min val="-6000"/>
        </c:scaling>
        <c:delete val="0"/>
        <c:axPos val="t"/>
        <c:numFmt formatCode="#,##0" sourceLinked="1"/>
        <c:majorTickMark val="none"/>
        <c:minorTickMark val="none"/>
        <c:tickLblPos val="none"/>
        <c:spPr>
          <a:ln w="12700">
            <a:solidFill>
              <a:schemeClr val="tx1"/>
            </a:solidFill>
          </a:ln>
        </c:spPr>
        <c:txPr>
          <a:bodyPr horzOverflow="overflow" anchor="ctr" anchorCtr="1"/>
          <a:lstStyle/>
          <a:p>
            <a:pPr algn="ctr" rtl="0">
              <a:defRPr sz="1000">
                <a:solidFill>
                  <a:schemeClr val="tx1"/>
                </a:solidFill>
              </a:defRPr>
            </a:pPr>
            <a:endParaRPr lang="ja-JP" altLang="en-US"/>
          </a:p>
        </c:txPr>
        <c:crossAx val="11"/>
        <c:crosses val="max"/>
        <c:crossBetween val="between"/>
        <c:majorUnit val="1000"/>
      </c:valAx>
      <c:spPr>
        <a:ln w="12700">
          <a:solidFill>
            <a:schemeClr val="tx1"/>
          </a:solidFill>
        </a:ln>
      </c:spPr>
    </c:plotArea>
    <c:plotVisOnly val="1"/>
    <c:dispBlanksAs val="gap"/>
    <c:showDLblsOverMax val="0"/>
  </c:chart>
  <c:spPr>
    <a:solidFill>
      <a:sysClr val="window" lastClr="FFFFFF"/>
    </a:solid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257648953301126e-002"/>
          <c:y val="7.1578947368421048e-002"/>
          <c:w val="0.90821256038647347"/>
          <c:h val="0.89894736842105261"/>
        </c:manualLayout>
      </c:layout>
      <c:barChart>
        <c:barDir val="bar"/>
        <c:grouping val="clustered"/>
        <c:varyColors val="0"/>
        <c:ser>
          <c:idx val="1"/>
          <c:order val="1"/>
          <c:spPr>
            <a:pattFill prst="pct30">
              <a:fgClr>
                <a:schemeClr val="tx1"/>
              </a:fgClr>
              <a:bgClr>
                <a:schemeClr val="bg1"/>
              </a:bgClr>
            </a:pattFill>
            <a:ln w="12700">
              <a:solidFill>
                <a:schemeClr val="tx1"/>
              </a:solidFill>
            </a:ln>
          </c:spPr>
          <c:invertIfNegative val="0"/>
          <c:val>
            <c:numRef>
              <c:f>'8表 5歳階級人口ピラミッド'!$Z$100:$Z$117</c:f>
              <c:numCache>
                <c:formatCode>General</c:formatCode>
                <c:ptCount val="18"/>
                <c:pt idx="0">
                  <c:v>3148</c:v>
                </c:pt>
                <c:pt idx="1">
                  <c:v>3616</c:v>
                </c:pt>
                <c:pt idx="2">
                  <c:v>4031</c:v>
                </c:pt>
                <c:pt idx="3">
                  <c:v>3289</c:v>
                </c:pt>
                <c:pt idx="4">
                  <c:v>2882</c:v>
                </c:pt>
                <c:pt idx="5">
                  <c:v>3124</c:v>
                </c:pt>
                <c:pt idx="6">
                  <c:v>3765</c:v>
                </c:pt>
                <c:pt idx="7">
                  <c:v>3962</c:v>
                </c:pt>
                <c:pt idx="8">
                  <c:v>3046</c:v>
                </c:pt>
                <c:pt idx="9">
                  <c:v>2881</c:v>
                </c:pt>
                <c:pt idx="10">
                  <c:v>3183</c:v>
                </c:pt>
                <c:pt idx="11">
                  <c:v>3405</c:v>
                </c:pt>
                <c:pt idx="12">
                  <c:v>2989</c:v>
                </c:pt>
                <c:pt idx="13">
                  <c:v>2311</c:v>
                </c:pt>
                <c:pt idx="14">
                  <c:v>1895</c:v>
                </c:pt>
                <c:pt idx="15">
                  <c:v>1275</c:v>
                </c:pt>
                <c:pt idx="16">
                  <c:v>865</c:v>
                </c:pt>
                <c:pt idx="17">
                  <c:v>506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0"/>
        <c:overlap val="100"/>
        <c:axId val="1"/>
        <c:axId val="2"/>
      </c:barChart>
      <c:barChart>
        <c:barDir val="bar"/>
        <c:grouping val="clustered"/>
        <c:varyColors val="0"/>
        <c:ser>
          <c:idx val="0"/>
          <c:order val="0"/>
          <c:spPr>
            <a:pattFill prst="pct5">
              <a:fgClr>
                <a:schemeClr val="tx1"/>
              </a:fgClr>
              <a:bgClr>
                <a:schemeClr val="bg1"/>
              </a:bgClr>
            </a:pattFill>
            <a:ln w="12700">
              <a:solidFill>
                <a:schemeClr val="tx1"/>
              </a:solidFill>
            </a:ln>
          </c:spPr>
          <c:invertIfNegative val="0"/>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'8表 5歳階級人口ピラミッド'!$Y$100:$Y$117</c:f>
              <c:numCache>
                <c:formatCode>General</c:formatCode>
                <c:ptCount val="18"/>
                <c:pt idx="0" formatCode="#,##0">
                  <c:v>3264</c:v>
                </c:pt>
                <c:pt idx="1">
                  <c:v>3803</c:v>
                </c:pt>
                <c:pt idx="2">
                  <c:v>4212</c:v>
                </c:pt>
                <c:pt idx="3">
                  <c:v>3369</c:v>
                </c:pt>
                <c:pt idx="4">
                  <c:v>2607</c:v>
                </c:pt>
                <c:pt idx="5">
                  <c:v>3183</c:v>
                </c:pt>
                <c:pt idx="6">
                  <c:v>3902</c:v>
                </c:pt>
                <c:pt idx="7">
                  <c:v>4369</c:v>
                </c:pt>
                <c:pt idx="8">
                  <c:v>3337</c:v>
                </c:pt>
                <c:pt idx="9">
                  <c:v>3002</c:v>
                </c:pt>
                <c:pt idx="10">
                  <c:v>3179</c:v>
                </c:pt>
                <c:pt idx="11">
                  <c:v>3209</c:v>
                </c:pt>
                <c:pt idx="12">
                  <c:v>2332</c:v>
                </c:pt>
                <c:pt idx="13">
                  <c:v>1759</c:v>
                </c:pt>
                <c:pt idx="14">
                  <c:v>1397</c:v>
                </c:pt>
                <c:pt idx="15">
                  <c:v>974</c:v>
                </c:pt>
                <c:pt idx="16">
                  <c:v>534</c:v>
                </c:pt>
                <c:pt idx="17">
                  <c:v>215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0"/>
        <c:overlap val="100"/>
        <c:axId val="11"/>
        <c:axId val="12"/>
      </c:barChart>
      <c:catAx>
        <c:axId val="1"/>
        <c:scaling>
          <c:orientation val="minMax"/>
        </c:scaling>
        <c:delete val="0"/>
        <c:axPos val="l"/>
        <c:numFmt formatCode="General" sourceLinked="1"/>
        <c:majorTickMark val="out"/>
        <c:minorTickMark val="none"/>
        <c:tickLblPos val="none"/>
        <c:spPr>
          <a:ln>
            <a:solidFill>
              <a:srgbClr val="000000"/>
            </a:solidFill>
          </a:ln>
        </c:spPr>
        <c:txPr>
          <a:bodyPr horzOverflow="overflow"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max val="5000"/>
          <c:min val="-6000"/>
        </c:scaling>
        <c:delete val="0"/>
        <c:axPos val="b"/>
        <c:majorGridlines/>
        <c:numFmt formatCode="General" sourceLinked="1"/>
        <c:majorTickMark val="none"/>
        <c:minorTickMark val="none"/>
        <c:tickLblPos val="none"/>
        <c:spPr>
          <a:ln w="12700">
            <a:solidFill>
              <a:schemeClr val="tx1"/>
            </a:solidFill>
          </a:ln>
        </c:spPr>
        <c:txPr>
          <a:bodyPr horzOverflow="overflow" anchor="ctr" anchorCtr="1"/>
          <a:lstStyle/>
          <a:p>
            <a:pPr algn="ctr" rtl="0">
              <a:defRPr sz="1000">
                <a:solidFill>
                  <a:schemeClr val="tx1"/>
                </a:solidFill>
              </a:defRPr>
            </a:pPr>
            <a:endParaRPr lang="ja-JP" altLang="en-US"/>
          </a:p>
        </c:txPr>
        <c:crossAx val="1"/>
        <c:crosses val="autoZero"/>
        <c:crossBetween val="between"/>
        <c:majorUnit val="1000"/>
      </c:valAx>
      <c:catAx>
        <c:axId val="11"/>
        <c:scaling>
          <c:orientation val="minMax"/>
        </c:scaling>
        <c:delete val="1"/>
        <c:axPos val="r"/>
        <c:numFmt formatCode="#,##0"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2"/>
        <c:crosses val="autoZero"/>
        <c:auto val="1"/>
        <c:lblAlgn val="ctr"/>
        <c:lblOffset val="100"/>
        <c:noMultiLvlLbl val="0"/>
      </c:catAx>
      <c:valAx>
        <c:axId val="12"/>
        <c:scaling>
          <c:orientation val="maxMin"/>
          <c:max val="5000"/>
          <c:min val="-6000"/>
        </c:scaling>
        <c:delete val="0"/>
        <c:axPos val="t"/>
        <c:numFmt formatCode="#,##0" sourceLinked="1"/>
        <c:majorTickMark val="none"/>
        <c:minorTickMark val="none"/>
        <c:tickLblPos val="none"/>
        <c:spPr>
          <a:ln w="12700">
            <a:solidFill>
              <a:schemeClr val="tx1"/>
            </a:solidFill>
          </a:ln>
        </c:spPr>
        <c:txPr>
          <a:bodyPr horzOverflow="overflow" anchor="ctr" anchorCtr="1"/>
          <a:lstStyle/>
          <a:p>
            <a:pPr algn="ctr" rtl="0">
              <a:defRPr sz="1000">
                <a:solidFill>
                  <a:schemeClr val="tx1"/>
                </a:solidFill>
              </a:defRPr>
            </a:pPr>
            <a:endParaRPr lang="ja-JP" altLang="en-US"/>
          </a:p>
        </c:txPr>
        <c:crossAx val="11"/>
        <c:crosses val="max"/>
        <c:crossBetween val="between"/>
        <c:majorUnit val="1000"/>
      </c:valAx>
      <c:spPr>
        <a:ln w="12700">
          <a:solidFill>
            <a:schemeClr val="tx1"/>
          </a:solidFill>
        </a:ln>
      </c:spPr>
    </c:plotArea>
    <c:plotVisOnly val="1"/>
    <c:dispBlanksAs val="gap"/>
    <c:showDLblsOverMax val="0"/>
  </c:chart>
  <c:spPr>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s>
</file>

<file path=xl/drawings/_rels/drawing3.xml.rels><?xml version="1.0" encoding="UTF-8"?><Relationships xmlns="http://schemas.openxmlformats.org/package/2006/relationships"><Relationship Id="rId1" Type="http://schemas.openxmlformats.org/officeDocument/2006/relationships/chart" Target="../charts/chart2.xml" /><Relationship Id="rId2" Type="http://schemas.openxmlformats.org/officeDocument/2006/relationships/chart" Target="../charts/chart3.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238125</xdr:colOff>
      <xdr:row>5</xdr:row>
      <xdr:rowOff>29210</xdr:rowOff>
    </xdr:from>
    <xdr:to xmlns:xdr="http://schemas.openxmlformats.org/drawingml/2006/spreadsheetDrawing">
      <xdr:col>8</xdr:col>
      <xdr:colOff>1019810</xdr:colOff>
      <xdr:row>47</xdr:row>
      <xdr:rowOff>66675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7.4999999999999997e-003</cdr:x>
      <cdr:y>6.1499999999999999e-002</cdr:y>
    </cdr:from>
    <cdr:to>
      <cdr:x>8.8499999999999995e-002</cdr:x>
      <cdr:y>9.6750000000000003e-002</cdr:y>
    </cdr:to>
    <cdr:sp macro="" textlink="">
      <cdr:nvSpPr>
        <cdr:cNvPr id="575489" name="Text Box 1025"/>
        <cdr:cNvSpPr txBox="1">
          <a:spLocks xmlns:a="http://schemas.openxmlformats.org/drawingml/2006/main" noChangeArrowheads="1"/>
        </cdr:cNvSpPr>
      </cdr:nvSpPr>
      <cdr:spPr>
        <a:xfrm xmlns:a="http://schemas.openxmlformats.org/drawingml/2006/main">
          <a:off x="47010" y="441644"/>
          <a:ext cx="507714" cy="25313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horzOverflow="overflow" wrap="square" lIns="27432" tIns="18288" rIns="0" bIns="0" anchor="t" upright="1"/>
        <a:lstStyle xmlns:a="http://schemas.openxmlformats.org/drawingml/2006/main"/>
        <a:p xmlns:a="http://schemas.openxmlformats.org/drawingml/2006/main">
          <a:pPr algn="l" rtl="0">
            <a:lnSpc>
              <a:spcPts val="1100"/>
            </a:lnSpc>
            <a:defRPr sz="1000"/>
          </a:pPr>
          <a:r>
            <a:rPr lang="en-US" altLang="ja-JP" sz="950" b="0" i="0" u="none" strike="noStrike" baseline="0">
              <a:solidFill>
                <a:srgbClr val="000000"/>
              </a:solidFill>
              <a:latin typeface="ＭＳ Ｐ明朝"/>
              <a:ea typeface="ＭＳ Ｐ明朝"/>
            </a:rPr>
            <a:t>(</a:t>
          </a:r>
          <a:r>
            <a:rPr lang="ja-JP" altLang="en-US" sz="950" b="0" i="0" u="none" strike="noStrike" baseline="0">
              <a:solidFill>
                <a:srgbClr val="000000"/>
              </a:solidFill>
              <a:latin typeface="ＭＳ Ｐ明朝"/>
              <a:ea typeface="ＭＳ Ｐ明朝"/>
            </a:rPr>
            <a:t>世帯</a:t>
          </a:r>
          <a:r>
            <a:rPr lang="en-US" altLang="ja-JP" sz="950" b="0" i="0" u="none" strike="noStrike" baseline="0">
              <a:solidFill>
                <a:srgbClr val="000000"/>
              </a:solidFill>
              <a:latin typeface="ＭＳ Ｐ明朝"/>
              <a:ea typeface="ＭＳ Ｐ明朝"/>
            </a:rPr>
            <a:t>)</a:t>
          </a:r>
        </a:p>
        <a:p xmlns:a="http://schemas.openxmlformats.org/drawingml/2006/main">
          <a:pPr algn="l" rtl="0">
            <a:lnSpc>
              <a:spcPts val="1100"/>
            </a:lnSpc>
            <a:defRPr sz="1000"/>
          </a:pPr>
          <a:endParaRPr lang="en-US" altLang="ja-JP" sz="950" b="0" i="0" u="none" strike="noStrike" baseline="0">
            <a:solidFill>
              <a:srgbClr val="000000"/>
            </a:solidFill>
            <a:latin typeface="ＭＳ Ｐ明朝"/>
            <a:ea typeface="ＭＳ Ｐ明朝"/>
          </a:endParaRPr>
        </a:p>
      </cdr:txBody>
    </cdr:sp>
  </cdr:relSizeAnchor>
  <cdr:relSizeAnchor xmlns:cdr="http://schemas.openxmlformats.org/drawingml/2006/chartDrawing">
    <cdr:from>
      <cdr:x>0.91749999999999998</cdr:x>
      <cdr:y>6.0999999999999999e-002</cdr:y>
    </cdr:from>
    <cdr:to>
      <cdr:x>0.96950000000000003</cdr:x>
      <cdr:y>9.4e-002</cdr:y>
    </cdr:to>
    <cdr:sp macro="" textlink="">
      <cdr:nvSpPr>
        <cdr:cNvPr id="575490" name="Text Box 1026"/>
        <cdr:cNvSpPr txBox="1">
          <a:spLocks xmlns:a="http://schemas.openxmlformats.org/drawingml/2006/main" noChangeArrowheads="1"/>
        </cdr:cNvSpPr>
      </cdr:nvSpPr>
      <cdr:spPr>
        <a:xfrm xmlns:a="http://schemas.openxmlformats.org/drawingml/2006/main">
          <a:off x="5750967" y="438054"/>
          <a:ext cx="325940" cy="23698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horzOverflow="overflow" wrap="square" lIns="27432" tIns="18288" rIns="0" bIns="0" anchor="t" upright="1"/>
        <a:lstStyle xmlns:a="http://schemas.openxmlformats.org/drawingml/2006/main"/>
        <a:p xmlns:a="http://schemas.openxmlformats.org/drawingml/2006/main">
          <a:pPr algn="l" rtl="0">
            <a:defRPr sz="1000"/>
          </a:pPr>
          <a:r>
            <a:rPr lang="en-US" altLang="ja-JP" sz="950" b="0" i="0" u="none" strike="noStrike" baseline="0">
              <a:solidFill>
                <a:srgbClr val="000000"/>
              </a:solidFill>
              <a:latin typeface="ＭＳ Ｐ明朝"/>
              <a:ea typeface="ＭＳ Ｐ明朝"/>
            </a:rPr>
            <a:t>(</a:t>
          </a:r>
          <a:r>
            <a:rPr lang="ja-JP" altLang="en-US" sz="950" b="0" i="0" u="none" strike="noStrike" baseline="0">
              <a:solidFill>
                <a:srgbClr val="000000"/>
              </a:solidFill>
              <a:latin typeface="ＭＳ Ｐ明朝"/>
              <a:ea typeface="ＭＳ Ｐ明朝"/>
            </a:rPr>
            <a:t>人</a:t>
          </a:r>
          <a:r>
            <a:rPr lang="en-US" altLang="ja-JP" sz="950" b="0" i="0" u="none" strike="noStrike" baseline="0">
              <a:solidFill>
                <a:srgbClr val="000000"/>
              </a:solidFill>
              <a:latin typeface="ＭＳ Ｐ明朝"/>
              <a:ea typeface="ＭＳ Ｐ明朝"/>
            </a:rPr>
            <a:t>)</a:t>
          </a:r>
        </a:p>
      </cdr:txBody>
    </cdr:sp>
  </cdr:relSizeAnchor>
  <cdr:relSizeAnchor xmlns:cdr="http://schemas.openxmlformats.org/drawingml/2006/chartDrawing">
    <cdr:from>
      <cdr:x>0.15175</cdr:x>
      <cdr:y>0.24299999999999999</cdr:y>
    </cdr:from>
    <cdr:to>
      <cdr:x>0.28275</cdr:x>
      <cdr:y>0.27324999999999999</cdr:y>
    </cdr:to>
    <cdr:sp macro="" textlink="">
      <cdr:nvSpPr>
        <cdr:cNvPr id="575491" name="Text Box 1027"/>
        <cdr:cNvSpPr txBox="1">
          <a:spLocks xmlns:a="http://schemas.openxmlformats.org/drawingml/2006/main" noChangeArrowheads="1"/>
        </cdr:cNvSpPr>
      </cdr:nvSpPr>
      <cdr:spPr>
        <a:xfrm xmlns:a="http://schemas.openxmlformats.org/drawingml/2006/main">
          <a:off x="951181" y="1745035"/>
          <a:ext cx="821119" cy="21723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horzOverflow="overflow" wrap="square" lIns="27432" tIns="18288" rIns="0" bIns="0" anchor="t" upright="1"/>
        <a:lstStyle xmlns:a="http://schemas.openxmlformats.org/drawingml/2006/main"/>
        <a:p xmlns:a="http://schemas.openxmlformats.org/drawingml/2006/main">
          <a:pPr algn="l" rtl="0">
            <a:defRPr sz="1000"/>
          </a:pPr>
          <a:r>
            <a:rPr lang="ja-JP" altLang="en-US" sz="1200" b="0" i="0" u="none" strike="noStrike" baseline="0">
              <a:solidFill>
                <a:srgbClr val="000000"/>
              </a:solidFill>
              <a:latin typeface="ＭＳ Ｐ明朝"/>
              <a:ea typeface="ＭＳ Ｐ明朝"/>
            </a:rPr>
            <a:t>≪人　口≫</a:t>
          </a:r>
        </a:p>
      </cdr:txBody>
    </cdr:sp>
  </cdr:relSizeAnchor>
  <cdr:relSizeAnchor xmlns:cdr="http://schemas.openxmlformats.org/drawingml/2006/chartDrawing">
    <cdr:from>
      <cdr:x>0.14749999999999999</cdr:x>
      <cdr:y>0.52575000000000005</cdr:y>
    </cdr:from>
    <cdr:to>
      <cdr:x>0.32500000000000001</cdr:x>
      <cdr:y>0.56425000000000003</cdr:y>
    </cdr:to>
    <cdr:sp macro="" textlink="">
      <cdr:nvSpPr>
        <cdr:cNvPr id="575492" name="Text Box 1028"/>
        <cdr:cNvSpPr txBox="1">
          <a:spLocks xmlns:a="http://schemas.openxmlformats.org/drawingml/2006/main" noChangeArrowheads="1"/>
        </cdr:cNvSpPr>
      </cdr:nvSpPr>
      <cdr:spPr>
        <a:xfrm xmlns:a="http://schemas.openxmlformats.org/drawingml/2006/main">
          <a:off x="924542" y="3775523"/>
          <a:ext cx="1112585" cy="27647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horzOverflow="overflow" wrap="square" lIns="27432" tIns="18288" rIns="0" bIns="0" anchor="t" upright="1"/>
        <a:lstStyle xmlns:a="http://schemas.openxmlformats.org/drawingml/2006/main"/>
        <a:p xmlns:a="http://schemas.openxmlformats.org/drawingml/2006/main">
          <a:pPr algn="l" rtl="0">
            <a:defRPr sz="1000"/>
          </a:pPr>
          <a:r>
            <a:rPr lang="ja-JP" altLang="en-US" sz="1200" b="0" i="0" u="none" strike="noStrike" baseline="0">
              <a:solidFill>
                <a:srgbClr val="000000"/>
              </a:solidFill>
              <a:latin typeface="ＭＳ Ｐ明朝"/>
              <a:ea typeface="ＭＳ Ｐ明朝"/>
            </a:rPr>
            <a:t>≪世帯数≫</a:t>
          </a:r>
        </a:p>
      </cdr:txBody>
    </cdr:sp>
  </cdr:relSizeAnchor>
</c:userShapes>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175260</xdr:colOff>
      <xdr:row>32</xdr:row>
      <xdr:rowOff>164465</xdr:rowOff>
    </xdr:from>
    <xdr:to xmlns:xdr="http://schemas.openxmlformats.org/drawingml/2006/spreadsheetDrawing">
      <xdr:col>8</xdr:col>
      <xdr:colOff>661670</xdr:colOff>
      <xdr:row>58</xdr:row>
      <xdr:rowOff>119380</xdr:rowOff>
    </xdr:to>
    <xdr:graphicFrame macro="">
      <xdr:nvGraphicFramePr>
        <xdr:cNvPr id="919077"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3</xdr:col>
      <xdr:colOff>640080</xdr:colOff>
      <xdr:row>32</xdr:row>
      <xdr:rowOff>57150</xdr:rowOff>
    </xdr:from>
    <xdr:to xmlns:xdr="http://schemas.openxmlformats.org/drawingml/2006/spreadsheetDrawing">
      <xdr:col>5</xdr:col>
      <xdr:colOff>39370</xdr:colOff>
      <xdr:row>34</xdr:row>
      <xdr:rowOff>78740</xdr:rowOff>
    </xdr:to>
    <xdr:sp macro="" textlink="">
      <xdr:nvSpPr>
        <xdr:cNvPr id="214" name="テキスト ボックス 1"/>
        <xdr:cNvSpPr txBox="1"/>
      </xdr:nvSpPr>
      <xdr:spPr>
        <a:xfrm>
          <a:off x="2707005" y="5724525"/>
          <a:ext cx="770890" cy="364490"/>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50" b="0">
              <a:latin typeface="ＭＳ 明朝"/>
              <a:ea typeface="ＭＳ 明朝"/>
            </a:rPr>
            <a:t>（歳）</a:t>
          </a:r>
          <a:endParaRPr lang="ja-JP" altLang="en-US" sz="1050" b="0">
            <a:latin typeface="ＭＳ 明朝"/>
            <a:ea typeface="ＭＳ 明朝"/>
          </a:endParaRPr>
        </a:p>
      </xdr:txBody>
    </xdr:sp>
    <xdr:clientData/>
  </xdr:twoCellAnchor>
  <xdr:twoCellAnchor>
    <xdr:from xmlns:xdr="http://schemas.openxmlformats.org/drawingml/2006/spreadsheetDrawing">
      <xdr:col>5</xdr:col>
      <xdr:colOff>207645</xdr:colOff>
      <xdr:row>236</xdr:row>
      <xdr:rowOff>125095</xdr:rowOff>
    </xdr:from>
    <xdr:to xmlns:xdr="http://schemas.openxmlformats.org/drawingml/2006/spreadsheetDrawing">
      <xdr:col>6</xdr:col>
      <xdr:colOff>243205</xdr:colOff>
      <xdr:row>260</xdr:row>
      <xdr:rowOff>90170</xdr:rowOff>
    </xdr:to>
    <xdr:grpSp>
      <xdr:nvGrpSpPr>
        <xdr:cNvPr id="918968" name="グループ化 4"/>
        <xdr:cNvGrpSpPr/>
      </xdr:nvGrpSpPr>
      <xdr:grpSpPr>
        <a:xfrm>
          <a:off x="3646170" y="40977820"/>
          <a:ext cx="721360" cy="4079875"/>
          <a:chOff x="4133437" y="21412071"/>
          <a:chExt cx="759985" cy="2139023"/>
        </a:xfrm>
      </xdr:grpSpPr>
      <xdr:sp macro="" textlink="">
        <xdr:nvSpPr>
          <xdr:cNvPr id="68" name="テキスト ボックス 9"/>
          <xdr:cNvSpPr txBox="1"/>
        </xdr:nvSpPr>
        <xdr:spPr>
          <a:xfrm>
            <a:off x="4203436" y="23374106"/>
            <a:ext cx="419992" cy="176988"/>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900"/>
              </a:lnSpc>
            </a:pPr>
            <a:r>
              <a:rPr kumimoji="1" lang="en-US" altLang="ja-JP" sz="900">
                <a:latin typeface="+mj-ea"/>
                <a:ea typeface="+mj-ea"/>
              </a:rPr>
              <a:t>0</a:t>
            </a:r>
            <a:r>
              <a:rPr kumimoji="1" lang="ja-JP" altLang="en-US" sz="900">
                <a:latin typeface="+mj-ea"/>
                <a:ea typeface="+mj-ea"/>
              </a:rPr>
              <a:t>～</a:t>
            </a:r>
            <a:r>
              <a:rPr kumimoji="1" lang="en-US" altLang="ja-JP" sz="900">
                <a:latin typeface="+mj-ea"/>
                <a:ea typeface="+mj-ea"/>
              </a:rPr>
              <a:t>4</a:t>
            </a:r>
            <a:endParaRPr kumimoji="1" lang="ja-JP" altLang="en-US" sz="900">
              <a:latin typeface="+mj-ea"/>
              <a:ea typeface="+mj-ea"/>
            </a:endParaRPr>
          </a:p>
        </xdr:txBody>
      </xdr:sp>
      <xdr:sp macro="" textlink="">
        <xdr:nvSpPr>
          <xdr:cNvPr id="69" name="テキスト ボックス 10"/>
          <xdr:cNvSpPr txBox="1"/>
        </xdr:nvSpPr>
        <xdr:spPr>
          <a:xfrm>
            <a:off x="4203436" y="23288141"/>
            <a:ext cx="419992" cy="176988"/>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900"/>
              </a:lnSpc>
            </a:pPr>
            <a:r>
              <a:rPr lang="en-US" altLang="ja-JP" sz="900">
                <a:latin typeface="+mj-ea"/>
                <a:ea typeface="+mj-ea"/>
              </a:rPr>
              <a:t>5</a:t>
            </a:r>
            <a:r>
              <a:rPr kumimoji="1" lang="ja-JP" altLang="en-US" sz="900">
                <a:latin typeface="+mj-ea"/>
                <a:ea typeface="+mj-ea"/>
              </a:rPr>
              <a:t>～</a:t>
            </a:r>
            <a:r>
              <a:rPr lang="en-US" altLang="ja-JP" sz="900">
                <a:latin typeface="+mj-ea"/>
                <a:ea typeface="+mj-ea"/>
              </a:rPr>
              <a:t>9</a:t>
            </a:r>
            <a:endParaRPr kumimoji="1" lang="ja-JP" altLang="en-US" sz="900">
              <a:latin typeface="+mj-ea"/>
              <a:ea typeface="+mj-ea"/>
            </a:endParaRPr>
          </a:p>
        </xdr:txBody>
      </xdr:sp>
      <xdr:sp macro="" textlink="">
        <xdr:nvSpPr>
          <xdr:cNvPr id="70" name="テキスト ボックス 11"/>
          <xdr:cNvSpPr txBox="1"/>
        </xdr:nvSpPr>
        <xdr:spPr>
          <a:xfrm>
            <a:off x="4143437" y="23116210"/>
            <a:ext cx="689986" cy="131477"/>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10</a:t>
            </a:r>
            <a:r>
              <a:rPr kumimoji="1" lang="ja-JP" altLang="en-US" sz="900">
                <a:latin typeface="+mj-ea"/>
                <a:ea typeface="+mj-ea"/>
              </a:rPr>
              <a:t>～</a:t>
            </a:r>
            <a:r>
              <a:rPr kumimoji="1" lang="en-US" altLang="ja-JP" sz="900">
                <a:latin typeface="+mj-ea"/>
                <a:ea typeface="+mj-ea"/>
              </a:rPr>
              <a:t>14</a:t>
            </a:r>
            <a:endParaRPr kumimoji="1" lang="ja-JP" altLang="en-US" sz="900">
              <a:latin typeface="+mj-ea"/>
              <a:ea typeface="+mj-ea"/>
            </a:endParaRPr>
          </a:p>
        </xdr:txBody>
      </xdr:sp>
      <xdr:sp macro="" textlink="">
        <xdr:nvSpPr>
          <xdr:cNvPr id="71" name="テキスト ボックス 12"/>
          <xdr:cNvSpPr txBox="1"/>
        </xdr:nvSpPr>
        <xdr:spPr>
          <a:xfrm>
            <a:off x="4133437" y="22999904"/>
            <a:ext cx="559989" cy="128676"/>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900">
                <a:latin typeface="+mj-ea"/>
                <a:ea typeface="+mj-ea"/>
              </a:rPr>
              <a:t>15</a:t>
            </a:r>
            <a:r>
              <a:rPr kumimoji="1" lang="ja-JP" altLang="en-US" sz="900">
                <a:latin typeface="+mj-ea"/>
                <a:ea typeface="+mj-ea"/>
              </a:rPr>
              <a:t>～</a:t>
            </a:r>
            <a:r>
              <a:rPr lang="en-US" altLang="ja-JP" sz="900">
                <a:latin typeface="+mj-ea"/>
                <a:ea typeface="+mj-ea"/>
              </a:rPr>
              <a:t>19</a:t>
            </a:r>
            <a:endParaRPr kumimoji="1" lang="ja-JP" altLang="en-US" sz="900">
              <a:latin typeface="+mj-ea"/>
              <a:ea typeface="+mj-ea"/>
            </a:endParaRPr>
          </a:p>
        </xdr:txBody>
      </xdr:sp>
      <xdr:sp macro="" textlink="">
        <xdr:nvSpPr>
          <xdr:cNvPr id="72" name="テキスト ボックス 13"/>
          <xdr:cNvSpPr txBox="1"/>
        </xdr:nvSpPr>
        <xdr:spPr>
          <a:xfrm>
            <a:off x="4143437" y="22838086"/>
            <a:ext cx="749985" cy="128676"/>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2</a:t>
            </a:r>
            <a:r>
              <a:rPr kumimoji="1" lang="en-US" altLang="ja-JP" sz="900">
                <a:latin typeface="+mj-ea"/>
                <a:ea typeface="+mj-ea"/>
              </a:rPr>
              <a:t>0</a:t>
            </a:r>
            <a:r>
              <a:rPr kumimoji="1" lang="ja-JP" altLang="en-US" sz="900">
                <a:latin typeface="+mj-ea"/>
                <a:ea typeface="+mj-ea"/>
              </a:rPr>
              <a:t>～</a:t>
            </a:r>
            <a:r>
              <a:rPr lang="en-US" altLang="ja-JP" sz="900">
                <a:latin typeface="+mj-ea"/>
                <a:ea typeface="+mj-ea"/>
              </a:rPr>
              <a:t>24</a:t>
            </a:r>
          </a:p>
        </xdr:txBody>
      </xdr:sp>
      <xdr:sp macro="" textlink="">
        <xdr:nvSpPr>
          <xdr:cNvPr id="73" name="テキスト ボックス 14"/>
          <xdr:cNvSpPr txBox="1"/>
        </xdr:nvSpPr>
        <xdr:spPr>
          <a:xfrm>
            <a:off x="4143437" y="21983488"/>
            <a:ext cx="749985" cy="131477"/>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50</a:t>
            </a:r>
            <a:r>
              <a:rPr kumimoji="1" lang="ja-JP" altLang="en-US" sz="900">
                <a:latin typeface="+mj-ea"/>
                <a:ea typeface="+mj-ea"/>
              </a:rPr>
              <a:t>～</a:t>
            </a:r>
            <a:r>
              <a:rPr lang="en-US" altLang="ja-JP" sz="900">
                <a:latin typeface="+mj-ea"/>
                <a:ea typeface="+mj-ea"/>
              </a:rPr>
              <a:t>54</a:t>
            </a:r>
          </a:p>
        </xdr:txBody>
      </xdr:sp>
      <xdr:sp macro="" textlink="">
        <xdr:nvSpPr>
          <xdr:cNvPr id="74" name="テキスト ボックス 15"/>
          <xdr:cNvSpPr txBox="1"/>
        </xdr:nvSpPr>
        <xdr:spPr>
          <a:xfrm>
            <a:off x="4143437" y="22145306"/>
            <a:ext cx="749985" cy="131477"/>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45</a:t>
            </a:r>
            <a:r>
              <a:rPr kumimoji="1" lang="ja-JP" altLang="en-US" sz="900">
                <a:latin typeface="+mj-ea"/>
                <a:ea typeface="+mj-ea"/>
              </a:rPr>
              <a:t>～</a:t>
            </a:r>
            <a:r>
              <a:rPr lang="en-US" altLang="ja-JP" sz="900">
                <a:latin typeface="+mj-ea"/>
                <a:ea typeface="+mj-ea"/>
              </a:rPr>
              <a:t>49</a:t>
            </a:r>
          </a:p>
        </xdr:txBody>
      </xdr:sp>
      <xdr:sp macro="" textlink="">
        <xdr:nvSpPr>
          <xdr:cNvPr id="75" name="テキスト ボックス 16"/>
          <xdr:cNvSpPr txBox="1"/>
        </xdr:nvSpPr>
        <xdr:spPr>
          <a:xfrm>
            <a:off x="4143437" y="22261612"/>
            <a:ext cx="749985" cy="131477"/>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41</a:t>
            </a:r>
            <a:r>
              <a:rPr lang="ja-JP" altLang="en-US" sz="900">
                <a:latin typeface="+mj-ea"/>
                <a:ea typeface="+mj-ea"/>
              </a:rPr>
              <a:t>～</a:t>
            </a:r>
            <a:r>
              <a:rPr lang="en-US" altLang="ja-JP" sz="900">
                <a:latin typeface="+mj-ea"/>
                <a:ea typeface="+mj-ea"/>
              </a:rPr>
              <a:t>44</a:t>
            </a:r>
          </a:p>
        </xdr:txBody>
      </xdr:sp>
      <xdr:sp macro="" textlink="">
        <xdr:nvSpPr>
          <xdr:cNvPr id="76" name="テキスト ボックス 17"/>
          <xdr:cNvSpPr txBox="1"/>
        </xdr:nvSpPr>
        <xdr:spPr>
          <a:xfrm>
            <a:off x="4143437" y="22393089"/>
            <a:ext cx="749985" cy="131477"/>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35</a:t>
            </a:r>
            <a:r>
              <a:rPr kumimoji="1" lang="ja-JP" altLang="en-US" sz="900">
                <a:latin typeface="+mj-ea"/>
                <a:ea typeface="+mj-ea"/>
              </a:rPr>
              <a:t>～</a:t>
            </a:r>
            <a:r>
              <a:rPr lang="en-US" altLang="ja-JP" sz="900">
                <a:latin typeface="+mj-ea"/>
                <a:ea typeface="+mj-ea"/>
              </a:rPr>
              <a:t>39</a:t>
            </a:r>
          </a:p>
        </xdr:txBody>
      </xdr:sp>
      <xdr:sp macro="" textlink="">
        <xdr:nvSpPr>
          <xdr:cNvPr id="77" name="テキスト ボックス 18"/>
          <xdr:cNvSpPr txBox="1"/>
        </xdr:nvSpPr>
        <xdr:spPr>
          <a:xfrm>
            <a:off x="4143437" y="22565020"/>
            <a:ext cx="749985" cy="131477"/>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30</a:t>
            </a:r>
            <a:r>
              <a:rPr kumimoji="1" lang="ja-JP" altLang="en-US" sz="900">
                <a:latin typeface="+mj-ea"/>
                <a:ea typeface="+mj-ea"/>
              </a:rPr>
              <a:t>～</a:t>
            </a:r>
            <a:r>
              <a:rPr lang="en-US" altLang="ja-JP" sz="900">
                <a:latin typeface="+mj-ea"/>
                <a:ea typeface="+mj-ea"/>
              </a:rPr>
              <a:t>34</a:t>
            </a:r>
          </a:p>
        </xdr:txBody>
      </xdr:sp>
      <xdr:sp macro="" textlink="">
        <xdr:nvSpPr>
          <xdr:cNvPr id="78" name="テキスト ボックス 19"/>
          <xdr:cNvSpPr txBox="1"/>
        </xdr:nvSpPr>
        <xdr:spPr>
          <a:xfrm>
            <a:off x="4143437" y="22701553"/>
            <a:ext cx="749985" cy="131477"/>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25</a:t>
            </a:r>
            <a:r>
              <a:rPr kumimoji="1" lang="ja-JP" altLang="en-US" sz="900">
                <a:latin typeface="+mj-ea"/>
                <a:ea typeface="+mj-ea"/>
              </a:rPr>
              <a:t>～</a:t>
            </a:r>
            <a:r>
              <a:rPr lang="en-US" altLang="ja-JP" sz="900">
                <a:latin typeface="+mj-ea"/>
                <a:ea typeface="+mj-ea"/>
              </a:rPr>
              <a:t>29</a:t>
            </a:r>
          </a:p>
        </xdr:txBody>
      </xdr:sp>
      <xdr:sp macro="" textlink="">
        <xdr:nvSpPr>
          <xdr:cNvPr id="79" name="テキスト ボックス 20"/>
          <xdr:cNvSpPr txBox="1"/>
        </xdr:nvSpPr>
        <xdr:spPr>
          <a:xfrm>
            <a:off x="4143437" y="21695251"/>
            <a:ext cx="749985" cy="128676"/>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60</a:t>
            </a:r>
            <a:r>
              <a:rPr kumimoji="1" lang="ja-JP" altLang="en-US" sz="900">
                <a:latin typeface="+mj-ea"/>
                <a:ea typeface="+mj-ea"/>
              </a:rPr>
              <a:t>～</a:t>
            </a:r>
            <a:r>
              <a:rPr lang="en-US" altLang="ja-JP" sz="900">
                <a:latin typeface="+mj-ea"/>
                <a:ea typeface="+mj-ea"/>
              </a:rPr>
              <a:t>64</a:t>
            </a:r>
          </a:p>
        </xdr:txBody>
      </xdr:sp>
      <xdr:sp macro="" textlink="">
        <xdr:nvSpPr>
          <xdr:cNvPr id="80" name="テキスト ボックス 21"/>
          <xdr:cNvSpPr txBox="1"/>
        </xdr:nvSpPr>
        <xdr:spPr>
          <a:xfrm>
            <a:off x="4143437" y="21857069"/>
            <a:ext cx="749985" cy="128676"/>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55</a:t>
            </a:r>
            <a:r>
              <a:rPr kumimoji="1" lang="ja-JP" altLang="en-US" sz="900">
                <a:latin typeface="+mj-ea"/>
                <a:ea typeface="+mj-ea"/>
              </a:rPr>
              <a:t>～</a:t>
            </a:r>
            <a:r>
              <a:rPr lang="en-US" altLang="ja-JP" sz="900">
                <a:latin typeface="+mj-ea"/>
                <a:ea typeface="+mj-ea"/>
              </a:rPr>
              <a:t>59</a:t>
            </a:r>
          </a:p>
        </xdr:txBody>
      </xdr:sp>
      <xdr:sp macro="" textlink="">
        <xdr:nvSpPr>
          <xdr:cNvPr id="81" name="テキスト ボックス 22"/>
          <xdr:cNvSpPr txBox="1"/>
        </xdr:nvSpPr>
        <xdr:spPr>
          <a:xfrm>
            <a:off x="4143437" y="21589059"/>
            <a:ext cx="749985" cy="128676"/>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65</a:t>
            </a:r>
            <a:r>
              <a:rPr kumimoji="1" lang="ja-JP" altLang="en-US" sz="900">
                <a:latin typeface="+mj-ea"/>
                <a:ea typeface="+mj-ea"/>
              </a:rPr>
              <a:t>～</a:t>
            </a:r>
            <a:r>
              <a:rPr lang="en-US" altLang="ja-JP" sz="900">
                <a:latin typeface="+mj-ea"/>
                <a:ea typeface="+mj-ea"/>
              </a:rPr>
              <a:t>69</a:t>
            </a:r>
          </a:p>
        </xdr:txBody>
      </xdr:sp>
      <xdr:sp macro="" textlink="">
        <xdr:nvSpPr>
          <xdr:cNvPr id="82" name="テキスト ボックス 23"/>
          <xdr:cNvSpPr txBox="1"/>
        </xdr:nvSpPr>
        <xdr:spPr>
          <a:xfrm>
            <a:off x="4143437" y="21412071"/>
            <a:ext cx="749985" cy="128676"/>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70</a:t>
            </a:r>
            <a:r>
              <a:rPr kumimoji="1" lang="ja-JP" altLang="en-US" sz="900">
                <a:latin typeface="+mj-ea"/>
                <a:ea typeface="+mj-ea"/>
              </a:rPr>
              <a:t>～</a:t>
            </a:r>
            <a:r>
              <a:rPr lang="en-US" altLang="ja-JP" sz="900">
                <a:latin typeface="+mj-ea"/>
                <a:ea typeface="+mj-ea"/>
              </a:rPr>
              <a:t>74</a:t>
            </a:r>
          </a:p>
        </xdr:txBody>
      </xdr:sp>
      <xdr:sp macro="" textlink="">
        <xdr:nvSpPr>
          <xdr:cNvPr id="83" name="テキスト ボックス 24"/>
          <xdr:cNvSpPr txBox="1"/>
        </xdr:nvSpPr>
        <xdr:spPr>
          <a:xfrm>
            <a:off x="4143437" y="21275538"/>
            <a:ext cx="749985" cy="131477"/>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75</a:t>
            </a:r>
            <a:r>
              <a:rPr kumimoji="1" lang="ja-JP" altLang="en-US" sz="900">
                <a:latin typeface="+mj-ea"/>
                <a:ea typeface="+mj-ea"/>
              </a:rPr>
              <a:t>～</a:t>
            </a:r>
            <a:r>
              <a:rPr lang="en-US" altLang="ja-JP" sz="900">
                <a:latin typeface="+mj-ea"/>
                <a:ea typeface="+mj-ea"/>
              </a:rPr>
              <a:t>79</a:t>
            </a:r>
          </a:p>
        </xdr:txBody>
      </xdr:sp>
      <xdr:sp macro="" textlink="">
        <xdr:nvSpPr>
          <xdr:cNvPr id="84" name="テキスト ボックス 25"/>
          <xdr:cNvSpPr txBox="1"/>
        </xdr:nvSpPr>
        <xdr:spPr>
          <a:xfrm>
            <a:off x="4143437" y="21154175"/>
            <a:ext cx="749985" cy="131477"/>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8</a:t>
            </a:r>
            <a:r>
              <a:rPr kumimoji="1" lang="en-US" altLang="ja-JP" sz="900">
                <a:latin typeface="+mj-ea"/>
                <a:ea typeface="+mj-ea"/>
              </a:rPr>
              <a:t>0</a:t>
            </a:r>
            <a:r>
              <a:rPr kumimoji="1" lang="ja-JP" altLang="en-US" sz="900">
                <a:latin typeface="+mj-ea"/>
                <a:ea typeface="+mj-ea"/>
              </a:rPr>
              <a:t>～</a:t>
            </a:r>
            <a:r>
              <a:rPr lang="en-US" altLang="ja-JP" sz="900">
                <a:latin typeface="+mj-ea"/>
                <a:ea typeface="+mj-ea"/>
              </a:rPr>
              <a:t>84</a:t>
            </a:r>
          </a:p>
        </xdr:txBody>
      </xdr:sp>
      <xdr:sp macro="" textlink="">
        <xdr:nvSpPr>
          <xdr:cNvPr id="85" name="テキスト ボックス 26"/>
          <xdr:cNvSpPr txBox="1"/>
        </xdr:nvSpPr>
        <xdr:spPr>
          <a:xfrm>
            <a:off x="4143437" y="21032812"/>
            <a:ext cx="749985" cy="131477"/>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85</a:t>
            </a:r>
            <a:r>
              <a:rPr kumimoji="1" lang="ja-JP" altLang="en-US" sz="900">
                <a:latin typeface="+mj-ea"/>
                <a:ea typeface="+mj-ea"/>
              </a:rPr>
              <a:t>以上</a:t>
            </a:r>
            <a:endParaRPr lang="en-US" altLang="ja-JP" sz="900">
              <a:latin typeface="+mj-ea"/>
              <a:ea typeface="+mj-ea"/>
            </a:endParaRPr>
          </a:p>
        </xdr:txBody>
      </xdr:sp>
    </xdr:grpSp>
    <xdr:clientData/>
  </xdr:twoCellAnchor>
  <xdr:twoCellAnchor>
    <xdr:from xmlns:xdr="http://schemas.openxmlformats.org/drawingml/2006/spreadsheetDrawing">
      <xdr:col>0</xdr:col>
      <xdr:colOff>59690</xdr:colOff>
      <xdr:row>3</xdr:row>
      <xdr:rowOff>166370</xdr:rowOff>
    </xdr:from>
    <xdr:to xmlns:xdr="http://schemas.openxmlformats.org/drawingml/2006/spreadsheetDrawing">
      <xdr:col>8</xdr:col>
      <xdr:colOff>482600</xdr:colOff>
      <xdr:row>30</xdr:row>
      <xdr:rowOff>19050</xdr:rowOff>
    </xdr:to>
    <xdr:graphicFrame macro="">
      <xdr:nvGraphicFramePr>
        <xdr:cNvPr id="919041"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448945</xdr:colOff>
      <xdr:row>34</xdr:row>
      <xdr:rowOff>22225</xdr:rowOff>
    </xdr:from>
    <xdr:to xmlns:xdr="http://schemas.openxmlformats.org/drawingml/2006/spreadsheetDrawing">
      <xdr:col>8</xdr:col>
      <xdr:colOff>151765</xdr:colOff>
      <xdr:row>36</xdr:row>
      <xdr:rowOff>64135</xdr:rowOff>
    </xdr:to>
    <xdr:sp macro="" textlink="">
      <xdr:nvSpPr>
        <xdr:cNvPr id="140" name="テキスト ボックス 1"/>
        <xdr:cNvSpPr txBox="1"/>
      </xdr:nvSpPr>
      <xdr:spPr>
        <a:xfrm>
          <a:off x="5259070" y="6032500"/>
          <a:ext cx="388620" cy="384810"/>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600" b="1">
              <a:latin typeface="ＭＳ 明朝"/>
              <a:ea typeface="ＭＳ 明朝"/>
            </a:rPr>
            <a:t>女</a:t>
          </a:r>
          <a:endParaRPr lang="ja-JP" altLang="en-US" sz="1600" b="1">
            <a:latin typeface="ＭＳ 明朝"/>
            <a:ea typeface="ＭＳ 明朝"/>
          </a:endParaRPr>
        </a:p>
      </xdr:txBody>
    </xdr:sp>
    <xdr:clientData/>
  </xdr:twoCellAnchor>
  <xdr:twoCellAnchor>
    <xdr:from xmlns:xdr="http://schemas.openxmlformats.org/drawingml/2006/spreadsheetDrawing">
      <xdr:col>0</xdr:col>
      <xdr:colOff>344170</xdr:colOff>
      <xdr:row>34</xdr:row>
      <xdr:rowOff>13335</xdr:rowOff>
    </xdr:from>
    <xdr:to xmlns:xdr="http://schemas.openxmlformats.org/drawingml/2006/spreadsheetDrawing">
      <xdr:col>1</xdr:col>
      <xdr:colOff>45720</xdr:colOff>
      <xdr:row>36</xdr:row>
      <xdr:rowOff>50800</xdr:rowOff>
    </xdr:to>
    <xdr:sp macro="" textlink="">
      <xdr:nvSpPr>
        <xdr:cNvPr id="141" name="テキスト ボックス 1"/>
        <xdr:cNvSpPr txBox="1"/>
      </xdr:nvSpPr>
      <xdr:spPr>
        <a:xfrm>
          <a:off x="344170" y="6023610"/>
          <a:ext cx="387350" cy="380365"/>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600" b="1">
              <a:latin typeface="ＭＳ 明朝"/>
              <a:ea typeface="ＭＳ 明朝"/>
            </a:rPr>
            <a:t>男</a:t>
          </a:r>
          <a:endParaRPr lang="ja-JP" altLang="en-US" sz="1600" b="1">
            <a:latin typeface="ＭＳ 明朝"/>
            <a:ea typeface="ＭＳ 明朝"/>
          </a:endParaRPr>
        </a:p>
      </xdr:txBody>
    </xdr:sp>
    <xdr:clientData/>
  </xdr:twoCellAnchor>
  <xdr:twoCellAnchor>
    <xdr:from xmlns:xdr="http://schemas.openxmlformats.org/drawingml/2006/spreadsheetDrawing">
      <xdr:col>0</xdr:col>
      <xdr:colOff>92710</xdr:colOff>
      <xdr:row>32</xdr:row>
      <xdr:rowOff>12700</xdr:rowOff>
    </xdr:from>
    <xdr:to xmlns:xdr="http://schemas.openxmlformats.org/drawingml/2006/spreadsheetDrawing">
      <xdr:col>1</xdr:col>
      <xdr:colOff>512445</xdr:colOff>
      <xdr:row>34</xdr:row>
      <xdr:rowOff>50165</xdr:rowOff>
    </xdr:to>
    <xdr:sp macro="" textlink="">
      <xdr:nvSpPr>
        <xdr:cNvPr id="111" name="テキスト ボックス 1"/>
        <xdr:cNvSpPr txBox="1"/>
      </xdr:nvSpPr>
      <xdr:spPr>
        <a:xfrm>
          <a:off x="92710" y="5680075"/>
          <a:ext cx="1105535" cy="380365"/>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600" b="0">
              <a:latin typeface="ＭＳ 明朝"/>
              <a:ea typeface="ＭＳ 明朝"/>
            </a:rPr>
            <a:t>令和</a:t>
          </a:r>
          <a:r>
            <a:rPr lang="ja-JP" altLang="en-US" sz="1600" b="0">
              <a:latin typeface="ＭＳ Ｐ明朝"/>
              <a:ea typeface="ＭＳ Ｐ明朝"/>
            </a:rPr>
            <a:t>２年</a:t>
          </a:r>
          <a:endParaRPr lang="ja-JP" altLang="en-US" sz="1600" b="0">
            <a:latin typeface="ＭＳ Ｐ明朝"/>
            <a:ea typeface="ＭＳ Ｐ明朝"/>
          </a:endParaRPr>
        </a:p>
      </xdr:txBody>
    </xdr:sp>
    <xdr:clientData/>
  </xdr:twoCellAnchor>
  <xdr:twoCellAnchor>
    <xdr:from xmlns:xdr="http://schemas.openxmlformats.org/drawingml/2006/spreadsheetDrawing">
      <xdr:col>3</xdr:col>
      <xdr:colOff>629920</xdr:colOff>
      <xdr:row>5</xdr:row>
      <xdr:rowOff>155575</xdr:rowOff>
    </xdr:from>
    <xdr:to xmlns:xdr="http://schemas.openxmlformats.org/drawingml/2006/spreadsheetDrawing">
      <xdr:col>6</xdr:col>
      <xdr:colOff>55880</xdr:colOff>
      <xdr:row>29</xdr:row>
      <xdr:rowOff>105410</xdr:rowOff>
    </xdr:to>
    <xdr:grpSp>
      <xdr:nvGrpSpPr>
        <xdr:cNvPr id="918973" name="グループ化 141"/>
        <xdr:cNvGrpSpPr/>
      </xdr:nvGrpSpPr>
      <xdr:grpSpPr>
        <a:xfrm>
          <a:off x="2696845" y="1193800"/>
          <a:ext cx="1483360" cy="4064635"/>
          <a:chOff x="10240251" y="4850088"/>
          <a:chExt cx="1169932" cy="4206087"/>
        </a:xfrm>
      </xdr:grpSpPr>
      <xdr:sp macro="" textlink="">
        <xdr:nvSpPr>
          <xdr:cNvPr id="143" name="テキスト ボックス 9"/>
          <xdr:cNvSpPr txBox="1"/>
        </xdr:nvSpPr>
        <xdr:spPr>
          <a:xfrm>
            <a:off x="10316968" y="8774378"/>
            <a:ext cx="67127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900">
                <a:latin typeface="ＭＳ 明朝"/>
                <a:ea typeface="ＭＳ 明朝"/>
              </a:rPr>
              <a:t>0</a:t>
            </a:r>
            <a:r>
              <a:rPr kumimoji="1" lang="ja-JP" altLang="en-US" sz="900">
                <a:latin typeface="ＭＳ 明朝"/>
                <a:ea typeface="ＭＳ 明朝"/>
              </a:rPr>
              <a:t>～</a:t>
            </a:r>
            <a:r>
              <a:rPr kumimoji="1" lang="en-US" altLang="ja-JP" sz="900">
                <a:latin typeface="ＭＳ 明朝"/>
                <a:ea typeface="ＭＳ 明朝"/>
              </a:rPr>
              <a:t>4</a:t>
            </a:r>
            <a:endParaRPr kumimoji="1" lang="ja-JP" altLang="en-US" sz="900">
              <a:latin typeface="ＭＳ 明朝"/>
              <a:ea typeface="ＭＳ 明朝"/>
            </a:endParaRPr>
          </a:p>
        </xdr:txBody>
      </xdr:sp>
      <xdr:sp macro="" textlink="">
        <xdr:nvSpPr>
          <xdr:cNvPr id="144" name="テキスト ボックス 10"/>
          <xdr:cNvSpPr txBox="1"/>
        </xdr:nvSpPr>
        <xdr:spPr>
          <a:xfrm>
            <a:off x="10316968" y="8544765"/>
            <a:ext cx="671272" cy="271360"/>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5</a:t>
            </a:r>
            <a:r>
              <a:rPr kumimoji="1" lang="ja-JP" altLang="en-US" sz="900">
                <a:latin typeface="ＭＳ 明朝"/>
                <a:ea typeface="ＭＳ 明朝"/>
              </a:rPr>
              <a:t>～</a:t>
            </a:r>
            <a:r>
              <a:rPr lang="en-US" altLang="ja-JP" sz="900">
                <a:latin typeface="ＭＳ 明朝"/>
                <a:ea typeface="ＭＳ 明朝"/>
              </a:rPr>
              <a:t>9</a:t>
            </a:r>
            <a:endParaRPr kumimoji="1" lang="ja-JP" altLang="en-US" sz="900">
              <a:latin typeface="ＭＳ 明朝"/>
              <a:ea typeface="ＭＳ 明朝"/>
            </a:endParaRPr>
          </a:p>
        </xdr:txBody>
      </xdr:sp>
      <xdr:sp macro="" textlink="">
        <xdr:nvSpPr>
          <xdr:cNvPr id="145" name="テキスト ボックス 11"/>
          <xdr:cNvSpPr txBox="1"/>
        </xdr:nvSpPr>
        <xdr:spPr>
          <a:xfrm>
            <a:off x="10240251" y="8304715"/>
            <a:ext cx="1083626" cy="292234"/>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10</a:t>
            </a:r>
            <a:r>
              <a:rPr kumimoji="1" lang="ja-JP" altLang="en-US" sz="900">
                <a:latin typeface="ＭＳ 明朝"/>
                <a:ea typeface="ＭＳ 明朝"/>
              </a:rPr>
              <a:t>～</a:t>
            </a:r>
            <a:r>
              <a:rPr kumimoji="1" lang="en-US" altLang="ja-JP" sz="900">
                <a:latin typeface="ＭＳ 明朝"/>
                <a:ea typeface="ＭＳ 明朝"/>
              </a:rPr>
              <a:t>14</a:t>
            </a:r>
            <a:endParaRPr kumimoji="1" lang="ja-JP" altLang="en-US" sz="900">
              <a:latin typeface="ＭＳ 明朝"/>
              <a:ea typeface="ＭＳ 明朝"/>
            </a:endParaRPr>
          </a:p>
        </xdr:txBody>
      </xdr:sp>
      <xdr:sp macro="" textlink="">
        <xdr:nvSpPr>
          <xdr:cNvPr id="146" name="テキスト ボックス 12"/>
          <xdr:cNvSpPr txBox="1"/>
        </xdr:nvSpPr>
        <xdr:spPr>
          <a:xfrm>
            <a:off x="10240251" y="8075103"/>
            <a:ext cx="882244"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900">
                <a:latin typeface="ＭＳ 明朝"/>
                <a:ea typeface="ＭＳ 明朝"/>
              </a:rPr>
              <a:t>15</a:t>
            </a:r>
            <a:r>
              <a:rPr kumimoji="1" lang="ja-JP" altLang="en-US" sz="900">
                <a:latin typeface="ＭＳ 明朝"/>
                <a:ea typeface="ＭＳ 明朝"/>
              </a:rPr>
              <a:t>～</a:t>
            </a:r>
            <a:r>
              <a:rPr lang="en-US" altLang="ja-JP" sz="900">
                <a:latin typeface="ＭＳ 明朝"/>
                <a:ea typeface="ＭＳ 明朝"/>
              </a:rPr>
              <a:t>19</a:t>
            </a:r>
            <a:endParaRPr kumimoji="1" lang="ja-JP" altLang="en-US" sz="900">
              <a:latin typeface="ＭＳ 明朝"/>
              <a:ea typeface="ＭＳ 明朝"/>
            </a:endParaRPr>
          </a:p>
        </xdr:txBody>
      </xdr:sp>
      <xdr:sp macro="" textlink="">
        <xdr:nvSpPr>
          <xdr:cNvPr id="147" name="テキスト ボックス 13"/>
          <xdr:cNvSpPr txBox="1"/>
        </xdr:nvSpPr>
        <xdr:spPr>
          <a:xfrm>
            <a:off x="10240251" y="7845490"/>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2</a:t>
            </a:r>
            <a:r>
              <a:rPr kumimoji="1" lang="en-US" altLang="ja-JP" sz="900">
                <a:latin typeface="ＭＳ 明朝"/>
                <a:ea typeface="ＭＳ 明朝"/>
              </a:rPr>
              <a:t>0</a:t>
            </a:r>
            <a:r>
              <a:rPr kumimoji="1" lang="ja-JP" altLang="en-US" sz="900">
                <a:latin typeface="ＭＳ 明朝"/>
                <a:ea typeface="ＭＳ 明朝"/>
              </a:rPr>
              <a:t>～</a:t>
            </a:r>
            <a:r>
              <a:rPr lang="en-US" altLang="ja-JP" sz="900">
                <a:latin typeface="ＭＳ 明朝"/>
                <a:ea typeface="ＭＳ 明朝"/>
              </a:rPr>
              <a:t>24</a:t>
            </a:r>
            <a:endParaRPr sz="900"/>
          </a:p>
        </xdr:txBody>
      </xdr:sp>
      <xdr:sp macro="" textlink="">
        <xdr:nvSpPr>
          <xdr:cNvPr id="148" name="テキスト ボックス 14"/>
          <xdr:cNvSpPr txBox="1"/>
        </xdr:nvSpPr>
        <xdr:spPr>
          <a:xfrm>
            <a:off x="10240251" y="6457377"/>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50</a:t>
            </a:r>
            <a:r>
              <a:rPr kumimoji="1" lang="ja-JP" altLang="en-US" sz="900">
                <a:latin typeface="ＭＳ 明朝"/>
                <a:ea typeface="ＭＳ 明朝"/>
              </a:rPr>
              <a:t>～</a:t>
            </a:r>
            <a:r>
              <a:rPr lang="en-US" altLang="ja-JP" sz="900">
                <a:latin typeface="ＭＳ 明朝"/>
                <a:ea typeface="ＭＳ 明朝"/>
              </a:rPr>
              <a:t>54</a:t>
            </a:r>
            <a:endParaRPr sz="900"/>
          </a:p>
        </xdr:txBody>
      </xdr:sp>
      <xdr:sp macro="" textlink="">
        <xdr:nvSpPr>
          <xdr:cNvPr id="149" name="テキスト ボックス 15"/>
          <xdr:cNvSpPr txBox="1"/>
        </xdr:nvSpPr>
        <xdr:spPr>
          <a:xfrm>
            <a:off x="10240251" y="6686990"/>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45</a:t>
            </a:r>
            <a:r>
              <a:rPr kumimoji="1" lang="ja-JP" altLang="en-US" sz="900">
                <a:latin typeface="ＭＳ 明朝"/>
                <a:ea typeface="ＭＳ 明朝"/>
              </a:rPr>
              <a:t>～</a:t>
            </a:r>
            <a:r>
              <a:rPr lang="en-US" altLang="ja-JP" sz="900">
                <a:latin typeface="ＭＳ 明朝"/>
                <a:ea typeface="ＭＳ 明朝"/>
              </a:rPr>
              <a:t>49</a:t>
            </a:r>
            <a:endParaRPr sz="900"/>
          </a:p>
        </xdr:txBody>
      </xdr:sp>
      <xdr:sp macro="" textlink="">
        <xdr:nvSpPr>
          <xdr:cNvPr id="150" name="テキスト ボックス 16"/>
          <xdr:cNvSpPr txBox="1"/>
        </xdr:nvSpPr>
        <xdr:spPr>
          <a:xfrm>
            <a:off x="10240251" y="6916602"/>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41</a:t>
            </a:r>
            <a:r>
              <a:rPr lang="ja-JP" altLang="en-US" sz="900">
                <a:latin typeface="ＭＳ 明朝"/>
                <a:ea typeface="ＭＳ 明朝"/>
              </a:rPr>
              <a:t>～</a:t>
            </a:r>
            <a:r>
              <a:rPr lang="en-US" altLang="ja-JP" sz="900">
                <a:latin typeface="ＭＳ 明朝"/>
                <a:ea typeface="ＭＳ 明朝"/>
              </a:rPr>
              <a:t>44</a:t>
            </a:r>
            <a:endParaRPr sz="900"/>
          </a:p>
        </xdr:txBody>
      </xdr:sp>
      <xdr:sp macro="" textlink="">
        <xdr:nvSpPr>
          <xdr:cNvPr id="151" name="テキスト ボックス 17"/>
          <xdr:cNvSpPr txBox="1"/>
        </xdr:nvSpPr>
        <xdr:spPr>
          <a:xfrm>
            <a:off x="10240251" y="7146215"/>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35</a:t>
            </a:r>
            <a:r>
              <a:rPr kumimoji="1" lang="ja-JP" altLang="en-US" sz="900">
                <a:latin typeface="ＭＳ 明朝"/>
                <a:ea typeface="ＭＳ 明朝"/>
              </a:rPr>
              <a:t>～</a:t>
            </a:r>
            <a:r>
              <a:rPr lang="en-US" altLang="ja-JP" sz="900">
                <a:latin typeface="ＭＳ 明朝"/>
                <a:ea typeface="ＭＳ 明朝"/>
              </a:rPr>
              <a:t>39</a:t>
            </a:r>
            <a:endParaRPr sz="900"/>
          </a:p>
        </xdr:txBody>
      </xdr:sp>
      <xdr:sp macro="" textlink="">
        <xdr:nvSpPr>
          <xdr:cNvPr id="152" name="テキスト ボックス 18"/>
          <xdr:cNvSpPr txBox="1"/>
        </xdr:nvSpPr>
        <xdr:spPr>
          <a:xfrm>
            <a:off x="10240251" y="7386265"/>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30</a:t>
            </a:r>
            <a:r>
              <a:rPr kumimoji="1" lang="ja-JP" altLang="en-US" sz="900">
                <a:latin typeface="ＭＳ 明朝"/>
                <a:ea typeface="ＭＳ 明朝"/>
              </a:rPr>
              <a:t>～</a:t>
            </a:r>
            <a:r>
              <a:rPr lang="en-US" altLang="ja-JP" sz="900">
                <a:latin typeface="ＭＳ 明朝"/>
                <a:ea typeface="ＭＳ 明朝"/>
              </a:rPr>
              <a:t>34</a:t>
            </a:r>
            <a:endParaRPr sz="900"/>
          </a:p>
        </xdr:txBody>
      </xdr:sp>
      <xdr:sp macro="" textlink="">
        <xdr:nvSpPr>
          <xdr:cNvPr id="153" name="テキスト ボックス 19"/>
          <xdr:cNvSpPr txBox="1"/>
        </xdr:nvSpPr>
        <xdr:spPr>
          <a:xfrm>
            <a:off x="10240251" y="7605440"/>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25</a:t>
            </a:r>
            <a:r>
              <a:rPr kumimoji="1" lang="ja-JP" altLang="en-US" sz="900">
                <a:latin typeface="ＭＳ 明朝"/>
                <a:ea typeface="ＭＳ 明朝"/>
              </a:rPr>
              <a:t>～</a:t>
            </a:r>
            <a:r>
              <a:rPr lang="en-US" altLang="ja-JP" sz="900">
                <a:latin typeface="ＭＳ 明朝"/>
                <a:ea typeface="ＭＳ 明朝"/>
              </a:rPr>
              <a:t>29</a:t>
            </a:r>
            <a:endParaRPr sz="900"/>
          </a:p>
        </xdr:txBody>
      </xdr:sp>
      <xdr:sp macro="" textlink="">
        <xdr:nvSpPr>
          <xdr:cNvPr id="154" name="テキスト ボックス 20"/>
          <xdr:cNvSpPr txBox="1"/>
        </xdr:nvSpPr>
        <xdr:spPr>
          <a:xfrm>
            <a:off x="10240251" y="5998151"/>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60</a:t>
            </a:r>
            <a:r>
              <a:rPr kumimoji="1" lang="ja-JP" altLang="en-US" sz="900">
                <a:latin typeface="ＭＳ 明朝"/>
                <a:ea typeface="ＭＳ 明朝"/>
              </a:rPr>
              <a:t>～</a:t>
            </a:r>
            <a:r>
              <a:rPr lang="en-US" altLang="ja-JP" sz="900">
                <a:latin typeface="ＭＳ 明朝"/>
                <a:ea typeface="ＭＳ 明朝"/>
              </a:rPr>
              <a:t>64</a:t>
            </a:r>
            <a:endParaRPr sz="900"/>
          </a:p>
        </xdr:txBody>
      </xdr:sp>
      <xdr:sp macro="" textlink="">
        <xdr:nvSpPr>
          <xdr:cNvPr id="155" name="テキスト ボックス 21"/>
          <xdr:cNvSpPr txBox="1"/>
        </xdr:nvSpPr>
        <xdr:spPr>
          <a:xfrm>
            <a:off x="10240251" y="6217327"/>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55</a:t>
            </a:r>
            <a:r>
              <a:rPr kumimoji="1" lang="ja-JP" altLang="en-US" sz="900">
                <a:latin typeface="ＭＳ 明朝"/>
                <a:ea typeface="ＭＳ 明朝"/>
              </a:rPr>
              <a:t>～</a:t>
            </a:r>
            <a:r>
              <a:rPr lang="en-US" altLang="ja-JP" sz="900">
                <a:latin typeface="ＭＳ 明朝"/>
                <a:ea typeface="ＭＳ 明朝"/>
              </a:rPr>
              <a:t>59</a:t>
            </a:r>
            <a:endParaRPr sz="900"/>
          </a:p>
        </xdr:txBody>
      </xdr:sp>
      <xdr:sp macro="" textlink="">
        <xdr:nvSpPr>
          <xdr:cNvPr id="156" name="テキスト ボックス 22"/>
          <xdr:cNvSpPr txBox="1"/>
        </xdr:nvSpPr>
        <xdr:spPr>
          <a:xfrm>
            <a:off x="10240251" y="5758102"/>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65</a:t>
            </a:r>
            <a:r>
              <a:rPr kumimoji="1" lang="ja-JP" altLang="en-US" sz="900">
                <a:latin typeface="ＭＳ 明朝"/>
                <a:ea typeface="ＭＳ 明朝"/>
              </a:rPr>
              <a:t>～</a:t>
            </a:r>
            <a:r>
              <a:rPr lang="en-US" altLang="ja-JP" sz="900">
                <a:latin typeface="ＭＳ 明朝"/>
                <a:ea typeface="ＭＳ 明朝"/>
              </a:rPr>
              <a:t>69</a:t>
            </a:r>
            <a:endParaRPr sz="900"/>
          </a:p>
        </xdr:txBody>
      </xdr:sp>
      <xdr:sp macro="" textlink="">
        <xdr:nvSpPr>
          <xdr:cNvPr id="157" name="テキスト ボックス 23"/>
          <xdr:cNvSpPr txBox="1"/>
        </xdr:nvSpPr>
        <xdr:spPr>
          <a:xfrm>
            <a:off x="10240251" y="5538926"/>
            <a:ext cx="1169932" cy="271360"/>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70</a:t>
            </a:r>
            <a:r>
              <a:rPr kumimoji="1" lang="ja-JP" altLang="en-US" sz="900">
                <a:latin typeface="ＭＳ 明朝"/>
                <a:ea typeface="ＭＳ 明朝"/>
              </a:rPr>
              <a:t>～</a:t>
            </a:r>
            <a:r>
              <a:rPr lang="en-US" altLang="ja-JP" sz="900">
                <a:latin typeface="ＭＳ 明朝"/>
                <a:ea typeface="ＭＳ 明朝"/>
              </a:rPr>
              <a:t>74</a:t>
            </a:r>
            <a:endParaRPr sz="900"/>
          </a:p>
        </xdr:txBody>
      </xdr:sp>
      <xdr:sp macro="" textlink="">
        <xdr:nvSpPr>
          <xdr:cNvPr id="158" name="テキスト ボックス 24"/>
          <xdr:cNvSpPr txBox="1"/>
        </xdr:nvSpPr>
        <xdr:spPr>
          <a:xfrm>
            <a:off x="10240251" y="5309313"/>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75</a:t>
            </a:r>
            <a:r>
              <a:rPr kumimoji="1" lang="ja-JP" altLang="en-US" sz="900">
                <a:latin typeface="ＭＳ 明朝"/>
                <a:ea typeface="ＭＳ 明朝"/>
              </a:rPr>
              <a:t>～</a:t>
            </a:r>
            <a:r>
              <a:rPr lang="en-US" altLang="ja-JP" sz="900">
                <a:latin typeface="ＭＳ 明朝"/>
                <a:ea typeface="ＭＳ 明朝"/>
              </a:rPr>
              <a:t>79</a:t>
            </a:r>
            <a:endParaRPr sz="900"/>
          </a:p>
        </xdr:txBody>
      </xdr:sp>
      <xdr:sp macro="" textlink="">
        <xdr:nvSpPr>
          <xdr:cNvPr id="159" name="テキスト ボックス 25"/>
          <xdr:cNvSpPr txBox="1"/>
        </xdr:nvSpPr>
        <xdr:spPr>
          <a:xfrm>
            <a:off x="10240251" y="5069264"/>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8</a:t>
            </a:r>
            <a:r>
              <a:rPr kumimoji="1" lang="en-US" altLang="ja-JP" sz="900">
                <a:latin typeface="ＭＳ 明朝"/>
                <a:ea typeface="ＭＳ 明朝"/>
              </a:rPr>
              <a:t>0</a:t>
            </a:r>
            <a:r>
              <a:rPr kumimoji="1" lang="ja-JP" altLang="en-US" sz="900">
                <a:latin typeface="ＭＳ 明朝"/>
                <a:ea typeface="ＭＳ 明朝"/>
              </a:rPr>
              <a:t>～</a:t>
            </a:r>
            <a:r>
              <a:rPr lang="en-US" altLang="ja-JP" sz="900">
                <a:latin typeface="ＭＳ 明朝"/>
                <a:ea typeface="ＭＳ 明朝"/>
              </a:rPr>
              <a:t>84</a:t>
            </a:r>
            <a:endParaRPr sz="900"/>
          </a:p>
        </xdr:txBody>
      </xdr:sp>
      <xdr:sp macro="" textlink="">
        <xdr:nvSpPr>
          <xdr:cNvPr id="160" name="テキスト ボックス 26"/>
          <xdr:cNvSpPr txBox="1"/>
        </xdr:nvSpPr>
        <xdr:spPr>
          <a:xfrm>
            <a:off x="10259430" y="4850088"/>
            <a:ext cx="661683"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85</a:t>
            </a:r>
            <a:r>
              <a:rPr kumimoji="1" lang="ja-JP" altLang="en-US" sz="900">
                <a:latin typeface="ＭＳ 明朝"/>
                <a:ea typeface="ＭＳ 明朝"/>
              </a:rPr>
              <a:t>以上</a:t>
            </a:r>
            <a:endParaRPr lang="en-US" altLang="ja-JP" sz="900">
              <a:latin typeface="ＭＳ 明朝"/>
              <a:ea typeface="ＭＳ 明朝"/>
            </a:endParaRPr>
          </a:p>
        </xdr:txBody>
      </xdr:sp>
    </xdr:grpSp>
    <xdr:clientData/>
  </xdr:twoCellAnchor>
  <xdr:twoCellAnchor>
    <xdr:from xmlns:xdr="http://schemas.openxmlformats.org/drawingml/2006/spreadsheetDrawing">
      <xdr:col>3</xdr:col>
      <xdr:colOff>638810</xdr:colOff>
      <xdr:row>4</xdr:row>
      <xdr:rowOff>43180</xdr:rowOff>
    </xdr:from>
    <xdr:to xmlns:xdr="http://schemas.openxmlformats.org/drawingml/2006/spreadsheetDrawing">
      <xdr:col>5</xdr:col>
      <xdr:colOff>12065</xdr:colOff>
      <xdr:row>6</xdr:row>
      <xdr:rowOff>44450</xdr:rowOff>
    </xdr:to>
    <xdr:sp macro="" textlink="">
      <xdr:nvSpPr>
        <xdr:cNvPr id="107" name="テキスト ボックス 1"/>
        <xdr:cNvSpPr txBox="1"/>
      </xdr:nvSpPr>
      <xdr:spPr>
        <a:xfrm>
          <a:off x="2705735" y="909955"/>
          <a:ext cx="744855" cy="344170"/>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50" b="0">
              <a:latin typeface="ＭＳ 明朝"/>
              <a:ea typeface="ＭＳ 明朝"/>
            </a:rPr>
            <a:t>（歳）</a:t>
          </a:r>
          <a:endParaRPr lang="ja-JP" altLang="en-US" sz="1050" b="0">
            <a:latin typeface="ＭＳ 明朝"/>
            <a:ea typeface="ＭＳ 明朝"/>
          </a:endParaRPr>
        </a:p>
      </xdr:txBody>
    </xdr:sp>
    <xdr:clientData/>
  </xdr:twoCellAnchor>
  <xdr:twoCellAnchor>
    <xdr:from xmlns:xdr="http://schemas.openxmlformats.org/drawingml/2006/spreadsheetDrawing">
      <xdr:col>0</xdr:col>
      <xdr:colOff>342265</xdr:colOff>
      <xdr:row>5</xdr:row>
      <xdr:rowOff>169545</xdr:rowOff>
    </xdr:from>
    <xdr:to xmlns:xdr="http://schemas.openxmlformats.org/drawingml/2006/spreadsheetDrawing">
      <xdr:col>1</xdr:col>
      <xdr:colOff>45085</xdr:colOff>
      <xdr:row>8</xdr:row>
      <xdr:rowOff>57785</xdr:rowOff>
    </xdr:to>
    <xdr:sp macro="" textlink="">
      <xdr:nvSpPr>
        <xdr:cNvPr id="110" name="テキスト ボックス 1"/>
        <xdr:cNvSpPr txBox="1"/>
      </xdr:nvSpPr>
      <xdr:spPr>
        <a:xfrm>
          <a:off x="342265" y="1207770"/>
          <a:ext cx="388620" cy="402590"/>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600" b="1">
              <a:latin typeface="ＭＳ 明朝"/>
              <a:ea typeface="ＭＳ 明朝"/>
            </a:rPr>
            <a:t>男</a:t>
          </a:r>
          <a:endParaRPr lang="ja-JP" altLang="en-US" sz="1600" b="1">
            <a:latin typeface="ＭＳ 明朝"/>
            <a:ea typeface="ＭＳ 明朝"/>
          </a:endParaRPr>
        </a:p>
      </xdr:txBody>
    </xdr:sp>
    <xdr:clientData/>
  </xdr:twoCellAnchor>
  <xdr:twoCellAnchor>
    <xdr:from xmlns:xdr="http://schemas.openxmlformats.org/drawingml/2006/spreadsheetDrawing">
      <xdr:col>7</xdr:col>
      <xdr:colOff>416560</xdr:colOff>
      <xdr:row>5</xdr:row>
      <xdr:rowOff>156845</xdr:rowOff>
    </xdr:from>
    <xdr:to xmlns:xdr="http://schemas.openxmlformats.org/drawingml/2006/spreadsheetDrawing">
      <xdr:col>8</xdr:col>
      <xdr:colOff>115570</xdr:colOff>
      <xdr:row>8</xdr:row>
      <xdr:rowOff>44450</xdr:rowOff>
    </xdr:to>
    <xdr:sp macro="" textlink="">
      <xdr:nvSpPr>
        <xdr:cNvPr id="165" name="テキスト ボックス 1"/>
        <xdr:cNvSpPr txBox="1"/>
      </xdr:nvSpPr>
      <xdr:spPr>
        <a:xfrm>
          <a:off x="5226685" y="1195070"/>
          <a:ext cx="384810" cy="401955"/>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600" b="1">
              <a:latin typeface="ＭＳ 明朝"/>
              <a:ea typeface="ＭＳ 明朝"/>
            </a:rPr>
            <a:t>女</a:t>
          </a:r>
          <a:endParaRPr lang="ja-JP" altLang="en-US" sz="1600" b="1">
            <a:latin typeface="ＭＳ 明朝"/>
            <a:ea typeface="ＭＳ 明朝"/>
          </a:endParaRPr>
        </a:p>
      </xdr:txBody>
    </xdr:sp>
    <xdr:clientData/>
  </xdr:twoCellAnchor>
  <xdr:twoCellAnchor>
    <xdr:from xmlns:xdr="http://schemas.openxmlformats.org/drawingml/2006/spreadsheetDrawing">
      <xdr:col>0</xdr:col>
      <xdr:colOff>24130</xdr:colOff>
      <xdr:row>3</xdr:row>
      <xdr:rowOff>95250</xdr:rowOff>
    </xdr:from>
    <xdr:to xmlns:xdr="http://schemas.openxmlformats.org/drawingml/2006/spreadsheetDrawing">
      <xdr:col>1</xdr:col>
      <xdr:colOff>440055</xdr:colOff>
      <xdr:row>5</xdr:row>
      <xdr:rowOff>154940</xdr:rowOff>
    </xdr:to>
    <xdr:sp macro="" textlink="">
      <xdr:nvSpPr>
        <xdr:cNvPr id="109" name="テキスト ボックス 1"/>
        <xdr:cNvSpPr txBox="1"/>
      </xdr:nvSpPr>
      <xdr:spPr>
        <a:xfrm>
          <a:off x="24130" y="790575"/>
          <a:ext cx="1101725" cy="402590"/>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600" b="0">
              <a:latin typeface="ＭＳ 明朝"/>
              <a:ea typeface="ＭＳ 明朝"/>
            </a:rPr>
            <a:t>昭和</a:t>
          </a:r>
          <a:r>
            <a:rPr lang="en-US" altLang="ja-JP" sz="1600" b="0">
              <a:latin typeface="ＭＳ 明朝"/>
              <a:ea typeface="ＭＳ 明朝"/>
            </a:rPr>
            <a:t>60</a:t>
          </a:r>
          <a:r>
            <a:rPr lang="ja-JP" altLang="en-US" sz="1600" b="0">
              <a:latin typeface="ＭＳ 明朝"/>
              <a:ea typeface="ＭＳ 明朝"/>
            </a:rPr>
            <a:t>年</a:t>
          </a:r>
        </a:p>
      </xdr:txBody>
    </xdr:sp>
    <xdr:clientData/>
  </xdr:twoCellAnchor>
  <xdr:twoCellAnchor>
    <xdr:from xmlns:xdr="http://schemas.openxmlformats.org/drawingml/2006/spreadsheetDrawing">
      <xdr:col>0</xdr:col>
      <xdr:colOff>64770</xdr:colOff>
      <xdr:row>29</xdr:row>
      <xdr:rowOff>63500</xdr:rowOff>
    </xdr:from>
    <xdr:to xmlns:xdr="http://schemas.openxmlformats.org/drawingml/2006/spreadsheetDrawing">
      <xdr:col>8</xdr:col>
      <xdr:colOff>569595</xdr:colOff>
      <xdr:row>30</xdr:row>
      <xdr:rowOff>91440</xdr:rowOff>
    </xdr:to>
    <xdr:grpSp>
      <xdr:nvGrpSpPr>
        <xdr:cNvPr id="918978" name="グループ化 126"/>
        <xdr:cNvGrpSpPr/>
      </xdr:nvGrpSpPr>
      <xdr:grpSpPr>
        <a:xfrm>
          <a:off x="64770" y="5216525"/>
          <a:ext cx="6000750" cy="199390"/>
          <a:chOff x="87584" y="8506810"/>
          <a:chExt cx="6021334" cy="203747"/>
        </a:xfrm>
      </xdr:grpSpPr>
      <xdr:sp macro="" textlink="">
        <xdr:nvSpPr>
          <xdr:cNvPr id="128" name="テキスト ボックス 1"/>
          <xdr:cNvSpPr txBox="1"/>
        </xdr:nvSpPr>
        <xdr:spPr>
          <a:xfrm>
            <a:off x="3193828" y="8506810"/>
            <a:ext cx="305846" cy="203747"/>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0</a:t>
            </a:r>
            <a:endParaRPr lang="ja-JP" altLang="en-US" sz="1100">
              <a:latin typeface="ＭＳ 明朝"/>
              <a:ea typeface="ＭＳ 明朝"/>
            </a:endParaRPr>
          </a:p>
        </xdr:txBody>
      </xdr:sp>
      <xdr:sp macro="" textlink="">
        <xdr:nvSpPr>
          <xdr:cNvPr id="129" name="テキスト ボックス 1"/>
          <xdr:cNvSpPr txBox="1"/>
        </xdr:nvSpPr>
        <xdr:spPr>
          <a:xfrm>
            <a:off x="5592804" y="8506810"/>
            <a:ext cx="516114" cy="194045"/>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5000</a:t>
            </a:r>
            <a:endParaRPr lang="ja-JP" altLang="en-US" sz="1100">
              <a:latin typeface="ＭＳ 明朝"/>
              <a:ea typeface="ＭＳ 明朝"/>
            </a:endParaRPr>
          </a:p>
        </xdr:txBody>
      </xdr:sp>
      <xdr:sp macro="" textlink="">
        <xdr:nvSpPr>
          <xdr:cNvPr id="130" name="テキスト ボックス 1"/>
          <xdr:cNvSpPr txBox="1"/>
        </xdr:nvSpPr>
        <xdr:spPr>
          <a:xfrm>
            <a:off x="5086247" y="8506810"/>
            <a:ext cx="506557" cy="203747"/>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4000</a:t>
            </a:r>
            <a:endParaRPr lang="ja-JP" altLang="en-US" sz="1100">
              <a:latin typeface="ＭＳ 明朝"/>
              <a:ea typeface="ＭＳ 明朝"/>
            </a:endParaRPr>
          </a:p>
        </xdr:txBody>
      </xdr:sp>
      <xdr:sp macro="" textlink="">
        <xdr:nvSpPr>
          <xdr:cNvPr id="131" name="テキスト ボックス 1"/>
          <xdr:cNvSpPr txBox="1"/>
        </xdr:nvSpPr>
        <xdr:spPr>
          <a:xfrm>
            <a:off x="4579690" y="8506810"/>
            <a:ext cx="516114" cy="203747"/>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3000</a:t>
            </a:r>
            <a:endParaRPr lang="ja-JP" altLang="en-US" sz="1100">
              <a:latin typeface="ＭＳ 明朝"/>
              <a:ea typeface="ＭＳ 明朝"/>
            </a:endParaRPr>
          </a:p>
        </xdr:txBody>
      </xdr:sp>
      <xdr:sp macro="" textlink="">
        <xdr:nvSpPr>
          <xdr:cNvPr id="132" name="テキスト ボックス 1"/>
          <xdr:cNvSpPr txBox="1"/>
        </xdr:nvSpPr>
        <xdr:spPr>
          <a:xfrm>
            <a:off x="4101807" y="8506810"/>
            <a:ext cx="516114" cy="203747"/>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2000</a:t>
            </a:r>
            <a:endParaRPr lang="ja-JP" altLang="en-US" sz="1100">
              <a:latin typeface="ＭＳ 明朝"/>
              <a:ea typeface="ＭＳ 明朝"/>
            </a:endParaRPr>
          </a:p>
        </xdr:txBody>
      </xdr:sp>
      <xdr:sp macro="" textlink="">
        <xdr:nvSpPr>
          <xdr:cNvPr id="133" name="テキスト ボックス 1"/>
          <xdr:cNvSpPr txBox="1"/>
        </xdr:nvSpPr>
        <xdr:spPr>
          <a:xfrm>
            <a:off x="3576135" y="8506810"/>
            <a:ext cx="516114" cy="203747"/>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1000</a:t>
            </a:r>
            <a:endParaRPr lang="ja-JP" altLang="en-US" sz="1100">
              <a:latin typeface="ＭＳ 明朝"/>
              <a:ea typeface="ＭＳ 明朝"/>
            </a:endParaRPr>
          </a:p>
        </xdr:txBody>
      </xdr:sp>
      <xdr:sp macro="" textlink="">
        <xdr:nvSpPr>
          <xdr:cNvPr id="134" name="テキスト ボックス 1"/>
          <xdr:cNvSpPr txBox="1"/>
        </xdr:nvSpPr>
        <xdr:spPr>
          <a:xfrm>
            <a:off x="2687271" y="8506810"/>
            <a:ext cx="305846" cy="203747"/>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0</a:t>
            </a:r>
            <a:endParaRPr lang="ja-JP" altLang="en-US" sz="1100">
              <a:latin typeface="ＭＳ 明朝"/>
              <a:ea typeface="ＭＳ 明朝"/>
            </a:endParaRPr>
          </a:p>
        </xdr:txBody>
      </xdr:sp>
      <xdr:sp macro="" textlink="">
        <xdr:nvSpPr>
          <xdr:cNvPr id="135" name="テキスト ボックス 1"/>
          <xdr:cNvSpPr txBox="1"/>
        </xdr:nvSpPr>
        <xdr:spPr>
          <a:xfrm>
            <a:off x="87584" y="8506810"/>
            <a:ext cx="516114" cy="194045"/>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5000</a:t>
            </a:r>
            <a:endParaRPr lang="ja-JP" altLang="en-US" sz="1100">
              <a:latin typeface="ＭＳ 明朝"/>
              <a:ea typeface="ＭＳ 明朝"/>
            </a:endParaRPr>
          </a:p>
        </xdr:txBody>
      </xdr:sp>
      <xdr:sp macro="" textlink="">
        <xdr:nvSpPr>
          <xdr:cNvPr id="136" name="テキスト ボックス 1"/>
          <xdr:cNvSpPr txBox="1"/>
        </xdr:nvSpPr>
        <xdr:spPr>
          <a:xfrm>
            <a:off x="594141" y="8506810"/>
            <a:ext cx="506557" cy="203747"/>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4000</a:t>
            </a:r>
            <a:endParaRPr lang="ja-JP" altLang="en-US" sz="1100">
              <a:latin typeface="ＭＳ 明朝"/>
              <a:ea typeface="ＭＳ 明朝"/>
            </a:endParaRPr>
          </a:p>
        </xdr:txBody>
      </xdr:sp>
      <xdr:sp macro="" textlink="">
        <xdr:nvSpPr>
          <xdr:cNvPr id="137" name="テキスト ボックス 1"/>
          <xdr:cNvSpPr txBox="1"/>
        </xdr:nvSpPr>
        <xdr:spPr>
          <a:xfrm>
            <a:off x="1091140" y="8506810"/>
            <a:ext cx="506557" cy="203747"/>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3000</a:t>
            </a:r>
            <a:endParaRPr lang="ja-JP" altLang="en-US" sz="1100">
              <a:latin typeface="ＭＳ 明朝"/>
              <a:ea typeface="ＭＳ 明朝"/>
            </a:endParaRPr>
          </a:p>
        </xdr:txBody>
      </xdr:sp>
      <xdr:sp macro="" textlink="">
        <xdr:nvSpPr>
          <xdr:cNvPr id="138" name="テキスト ボックス 1"/>
          <xdr:cNvSpPr txBox="1"/>
        </xdr:nvSpPr>
        <xdr:spPr>
          <a:xfrm>
            <a:off x="1578581" y="8506810"/>
            <a:ext cx="516114" cy="203747"/>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2000</a:t>
            </a:r>
            <a:endParaRPr lang="ja-JP" altLang="en-US" sz="1100">
              <a:latin typeface="ＭＳ 明朝"/>
              <a:ea typeface="ＭＳ 明朝"/>
            </a:endParaRPr>
          </a:p>
        </xdr:txBody>
      </xdr:sp>
      <xdr:sp macro="" textlink="">
        <xdr:nvSpPr>
          <xdr:cNvPr id="139" name="テキスト ボックス 1"/>
          <xdr:cNvSpPr txBox="1"/>
        </xdr:nvSpPr>
        <xdr:spPr>
          <a:xfrm>
            <a:off x="2104253" y="8506810"/>
            <a:ext cx="516114" cy="203747"/>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1000</a:t>
            </a:r>
            <a:endParaRPr lang="ja-JP" altLang="en-US" sz="1100">
              <a:latin typeface="ＭＳ 明朝"/>
              <a:ea typeface="ＭＳ 明朝"/>
            </a:endParaRPr>
          </a:p>
        </xdr:txBody>
      </xdr:sp>
    </xdr:grpSp>
    <xdr:clientData/>
  </xdr:twoCellAnchor>
  <xdr:twoCellAnchor>
    <xdr:from xmlns:xdr="http://schemas.openxmlformats.org/drawingml/2006/spreadsheetDrawing">
      <xdr:col>3</xdr:col>
      <xdr:colOff>642620</xdr:colOff>
      <xdr:row>34</xdr:row>
      <xdr:rowOff>19685</xdr:rowOff>
    </xdr:from>
    <xdr:to xmlns:xdr="http://schemas.openxmlformats.org/drawingml/2006/spreadsheetDrawing">
      <xdr:col>5</xdr:col>
      <xdr:colOff>590550</xdr:colOff>
      <xdr:row>58</xdr:row>
      <xdr:rowOff>13335</xdr:rowOff>
    </xdr:to>
    <xdr:grpSp>
      <xdr:nvGrpSpPr>
        <xdr:cNvPr id="918979" name="グループ化 141"/>
        <xdr:cNvGrpSpPr/>
      </xdr:nvGrpSpPr>
      <xdr:grpSpPr>
        <a:xfrm>
          <a:off x="2709545" y="6029960"/>
          <a:ext cx="1319530" cy="4108450"/>
          <a:chOff x="10154016" y="4850088"/>
          <a:chExt cx="1169940" cy="4206087"/>
        </a:xfrm>
      </xdr:grpSpPr>
      <xdr:sp macro="" textlink="">
        <xdr:nvSpPr>
          <xdr:cNvPr id="196" name="テキスト ボックス 9"/>
          <xdr:cNvSpPr txBox="1"/>
        </xdr:nvSpPr>
        <xdr:spPr>
          <a:xfrm>
            <a:off x="10230733" y="8774378"/>
            <a:ext cx="671277"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900">
                <a:latin typeface="ＭＳ 明朝"/>
                <a:ea typeface="ＭＳ 明朝"/>
              </a:rPr>
              <a:t>0</a:t>
            </a:r>
            <a:r>
              <a:rPr kumimoji="1" lang="ja-JP" altLang="en-US" sz="900">
                <a:latin typeface="ＭＳ 明朝"/>
                <a:ea typeface="ＭＳ 明朝"/>
              </a:rPr>
              <a:t>～</a:t>
            </a:r>
            <a:r>
              <a:rPr kumimoji="1" lang="en-US" altLang="ja-JP" sz="900">
                <a:latin typeface="ＭＳ 明朝"/>
                <a:ea typeface="ＭＳ 明朝"/>
              </a:rPr>
              <a:t>4</a:t>
            </a:r>
            <a:endParaRPr kumimoji="1" lang="ja-JP" altLang="en-US" sz="900">
              <a:latin typeface="ＭＳ 明朝"/>
              <a:ea typeface="ＭＳ 明朝"/>
            </a:endParaRPr>
          </a:p>
        </xdr:txBody>
      </xdr:sp>
      <xdr:sp macro="" textlink="">
        <xdr:nvSpPr>
          <xdr:cNvPr id="197" name="テキスト ボックス 10"/>
          <xdr:cNvSpPr txBox="1"/>
        </xdr:nvSpPr>
        <xdr:spPr>
          <a:xfrm>
            <a:off x="10230733" y="8544765"/>
            <a:ext cx="671277" cy="271360"/>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5</a:t>
            </a:r>
            <a:r>
              <a:rPr kumimoji="1" lang="ja-JP" altLang="en-US" sz="900">
                <a:latin typeface="ＭＳ 明朝"/>
                <a:ea typeface="ＭＳ 明朝"/>
              </a:rPr>
              <a:t>～</a:t>
            </a:r>
            <a:r>
              <a:rPr lang="en-US" altLang="ja-JP" sz="900">
                <a:latin typeface="ＭＳ 明朝"/>
                <a:ea typeface="ＭＳ 明朝"/>
              </a:rPr>
              <a:t>9</a:t>
            </a:r>
            <a:endParaRPr kumimoji="1" lang="ja-JP" altLang="en-US" sz="900">
              <a:latin typeface="ＭＳ 明朝"/>
              <a:ea typeface="ＭＳ 明朝"/>
            </a:endParaRPr>
          </a:p>
        </xdr:txBody>
      </xdr:sp>
      <xdr:sp macro="" textlink="">
        <xdr:nvSpPr>
          <xdr:cNvPr id="198" name="テキスト ボックス 11"/>
          <xdr:cNvSpPr txBox="1"/>
        </xdr:nvSpPr>
        <xdr:spPr>
          <a:xfrm>
            <a:off x="10154016" y="8304715"/>
            <a:ext cx="1083633" cy="292234"/>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10</a:t>
            </a:r>
            <a:r>
              <a:rPr kumimoji="1" lang="ja-JP" altLang="en-US" sz="900">
                <a:latin typeface="ＭＳ 明朝"/>
                <a:ea typeface="ＭＳ 明朝"/>
              </a:rPr>
              <a:t>～</a:t>
            </a:r>
            <a:r>
              <a:rPr kumimoji="1" lang="en-US" altLang="ja-JP" sz="900">
                <a:latin typeface="ＭＳ 明朝"/>
                <a:ea typeface="ＭＳ 明朝"/>
              </a:rPr>
              <a:t>14</a:t>
            </a:r>
            <a:endParaRPr kumimoji="1" lang="ja-JP" altLang="en-US" sz="900">
              <a:latin typeface="ＭＳ 明朝"/>
              <a:ea typeface="ＭＳ 明朝"/>
            </a:endParaRPr>
          </a:p>
        </xdr:txBody>
      </xdr:sp>
      <xdr:sp macro="" textlink="">
        <xdr:nvSpPr>
          <xdr:cNvPr id="199" name="テキスト ボックス 12"/>
          <xdr:cNvSpPr txBox="1"/>
        </xdr:nvSpPr>
        <xdr:spPr>
          <a:xfrm>
            <a:off x="10154016" y="8075103"/>
            <a:ext cx="88225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900">
                <a:latin typeface="ＭＳ 明朝"/>
                <a:ea typeface="ＭＳ 明朝"/>
              </a:rPr>
              <a:t>15</a:t>
            </a:r>
            <a:r>
              <a:rPr kumimoji="1" lang="ja-JP" altLang="en-US" sz="900">
                <a:latin typeface="ＭＳ 明朝"/>
                <a:ea typeface="ＭＳ 明朝"/>
              </a:rPr>
              <a:t>～</a:t>
            </a:r>
            <a:r>
              <a:rPr lang="en-US" altLang="ja-JP" sz="900">
                <a:latin typeface="ＭＳ 明朝"/>
                <a:ea typeface="ＭＳ 明朝"/>
              </a:rPr>
              <a:t>19</a:t>
            </a:r>
            <a:endParaRPr kumimoji="1" lang="ja-JP" altLang="en-US" sz="900">
              <a:latin typeface="ＭＳ 明朝"/>
              <a:ea typeface="ＭＳ 明朝"/>
            </a:endParaRPr>
          </a:p>
        </xdr:txBody>
      </xdr:sp>
      <xdr:sp macro="" textlink="">
        <xdr:nvSpPr>
          <xdr:cNvPr id="200" name="テキスト ボックス 13"/>
          <xdr:cNvSpPr txBox="1"/>
        </xdr:nvSpPr>
        <xdr:spPr>
          <a:xfrm>
            <a:off x="10154016" y="7845490"/>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2</a:t>
            </a:r>
            <a:r>
              <a:rPr kumimoji="1" lang="en-US" altLang="ja-JP" sz="900">
                <a:latin typeface="ＭＳ 明朝"/>
                <a:ea typeface="ＭＳ 明朝"/>
              </a:rPr>
              <a:t>0</a:t>
            </a:r>
            <a:r>
              <a:rPr kumimoji="1" lang="ja-JP" altLang="en-US" sz="900">
                <a:latin typeface="ＭＳ 明朝"/>
                <a:ea typeface="ＭＳ 明朝"/>
              </a:rPr>
              <a:t>～</a:t>
            </a:r>
            <a:r>
              <a:rPr lang="en-US" altLang="ja-JP" sz="900">
                <a:latin typeface="ＭＳ 明朝"/>
                <a:ea typeface="ＭＳ 明朝"/>
              </a:rPr>
              <a:t>24</a:t>
            </a:r>
            <a:endParaRPr sz="900"/>
          </a:p>
        </xdr:txBody>
      </xdr:sp>
      <xdr:sp macro="" textlink="">
        <xdr:nvSpPr>
          <xdr:cNvPr id="201" name="テキスト ボックス 14"/>
          <xdr:cNvSpPr txBox="1"/>
        </xdr:nvSpPr>
        <xdr:spPr>
          <a:xfrm>
            <a:off x="10154016" y="6457377"/>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50</a:t>
            </a:r>
            <a:r>
              <a:rPr kumimoji="1" lang="ja-JP" altLang="en-US" sz="900">
                <a:latin typeface="ＭＳ 明朝"/>
                <a:ea typeface="ＭＳ 明朝"/>
              </a:rPr>
              <a:t>～</a:t>
            </a:r>
            <a:r>
              <a:rPr lang="en-US" altLang="ja-JP" sz="900">
                <a:latin typeface="ＭＳ 明朝"/>
                <a:ea typeface="ＭＳ 明朝"/>
              </a:rPr>
              <a:t>54</a:t>
            </a:r>
            <a:endParaRPr sz="900"/>
          </a:p>
        </xdr:txBody>
      </xdr:sp>
      <xdr:sp macro="" textlink="">
        <xdr:nvSpPr>
          <xdr:cNvPr id="202" name="テキスト ボックス 15"/>
          <xdr:cNvSpPr txBox="1"/>
        </xdr:nvSpPr>
        <xdr:spPr>
          <a:xfrm>
            <a:off x="10154016" y="6686990"/>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45</a:t>
            </a:r>
            <a:r>
              <a:rPr kumimoji="1" lang="ja-JP" altLang="en-US" sz="900">
                <a:latin typeface="ＭＳ 明朝"/>
                <a:ea typeface="ＭＳ 明朝"/>
              </a:rPr>
              <a:t>～</a:t>
            </a:r>
            <a:r>
              <a:rPr lang="en-US" altLang="ja-JP" sz="900">
                <a:latin typeface="ＭＳ 明朝"/>
                <a:ea typeface="ＭＳ 明朝"/>
              </a:rPr>
              <a:t>49</a:t>
            </a:r>
            <a:endParaRPr lang="en-US" altLang="ja-JP" sz="900">
              <a:latin typeface="ＭＳ 明朝"/>
              <a:ea typeface="ＭＳ 明朝"/>
            </a:endParaRPr>
          </a:p>
        </xdr:txBody>
      </xdr:sp>
      <xdr:sp macro="" textlink="">
        <xdr:nvSpPr>
          <xdr:cNvPr id="203" name="テキスト ボックス 16"/>
          <xdr:cNvSpPr txBox="1"/>
        </xdr:nvSpPr>
        <xdr:spPr>
          <a:xfrm>
            <a:off x="10154016" y="6916602"/>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41</a:t>
            </a:r>
            <a:r>
              <a:rPr lang="ja-JP" altLang="en-US" sz="900">
                <a:latin typeface="ＭＳ 明朝"/>
                <a:ea typeface="ＭＳ 明朝"/>
              </a:rPr>
              <a:t>～</a:t>
            </a:r>
            <a:r>
              <a:rPr lang="en-US" altLang="ja-JP" sz="900">
                <a:latin typeface="ＭＳ 明朝"/>
                <a:ea typeface="ＭＳ 明朝"/>
              </a:rPr>
              <a:t>44</a:t>
            </a:r>
            <a:endParaRPr sz="900"/>
          </a:p>
        </xdr:txBody>
      </xdr:sp>
      <xdr:sp macro="" textlink="">
        <xdr:nvSpPr>
          <xdr:cNvPr id="204" name="テキスト ボックス 17"/>
          <xdr:cNvSpPr txBox="1"/>
        </xdr:nvSpPr>
        <xdr:spPr>
          <a:xfrm>
            <a:off x="10154016" y="7146215"/>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35</a:t>
            </a:r>
            <a:r>
              <a:rPr kumimoji="1" lang="ja-JP" altLang="en-US" sz="900">
                <a:latin typeface="ＭＳ 明朝"/>
                <a:ea typeface="ＭＳ 明朝"/>
              </a:rPr>
              <a:t>～</a:t>
            </a:r>
            <a:r>
              <a:rPr lang="en-US" altLang="ja-JP" sz="900">
                <a:latin typeface="ＭＳ 明朝"/>
                <a:ea typeface="ＭＳ 明朝"/>
              </a:rPr>
              <a:t>39</a:t>
            </a:r>
            <a:endParaRPr sz="900"/>
          </a:p>
        </xdr:txBody>
      </xdr:sp>
      <xdr:sp macro="" textlink="">
        <xdr:nvSpPr>
          <xdr:cNvPr id="205" name="テキスト ボックス 18"/>
          <xdr:cNvSpPr txBox="1"/>
        </xdr:nvSpPr>
        <xdr:spPr>
          <a:xfrm>
            <a:off x="10154016" y="7386265"/>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30</a:t>
            </a:r>
            <a:r>
              <a:rPr kumimoji="1" lang="ja-JP" altLang="en-US" sz="900">
                <a:latin typeface="ＭＳ 明朝"/>
                <a:ea typeface="ＭＳ 明朝"/>
              </a:rPr>
              <a:t>～</a:t>
            </a:r>
            <a:r>
              <a:rPr lang="en-US" altLang="ja-JP" sz="900">
                <a:latin typeface="ＭＳ 明朝"/>
                <a:ea typeface="ＭＳ 明朝"/>
              </a:rPr>
              <a:t>34</a:t>
            </a:r>
            <a:endParaRPr sz="900"/>
          </a:p>
        </xdr:txBody>
      </xdr:sp>
      <xdr:sp macro="" textlink="">
        <xdr:nvSpPr>
          <xdr:cNvPr id="206" name="テキスト ボックス 19"/>
          <xdr:cNvSpPr txBox="1"/>
        </xdr:nvSpPr>
        <xdr:spPr>
          <a:xfrm>
            <a:off x="10154016" y="7605440"/>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25</a:t>
            </a:r>
            <a:r>
              <a:rPr kumimoji="1" lang="ja-JP" altLang="en-US" sz="900">
                <a:latin typeface="ＭＳ 明朝"/>
                <a:ea typeface="ＭＳ 明朝"/>
              </a:rPr>
              <a:t>～</a:t>
            </a:r>
            <a:r>
              <a:rPr lang="en-US" altLang="ja-JP" sz="900">
                <a:latin typeface="ＭＳ 明朝"/>
                <a:ea typeface="ＭＳ 明朝"/>
              </a:rPr>
              <a:t>29</a:t>
            </a:r>
            <a:endParaRPr sz="900"/>
          </a:p>
        </xdr:txBody>
      </xdr:sp>
      <xdr:sp macro="" textlink="">
        <xdr:nvSpPr>
          <xdr:cNvPr id="207" name="テキスト ボックス 20"/>
          <xdr:cNvSpPr txBox="1"/>
        </xdr:nvSpPr>
        <xdr:spPr>
          <a:xfrm>
            <a:off x="10154016" y="5998151"/>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60</a:t>
            </a:r>
            <a:r>
              <a:rPr kumimoji="1" lang="ja-JP" altLang="en-US" sz="900">
                <a:latin typeface="ＭＳ 明朝"/>
                <a:ea typeface="ＭＳ 明朝"/>
              </a:rPr>
              <a:t>～</a:t>
            </a:r>
            <a:r>
              <a:rPr lang="en-US" altLang="ja-JP" sz="900">
                <a:latin typeface="ＭＳ 明朝"/>
                <a:ea typeface="ＭＳ 明朝"/>
              </a:rPr>
              <a:t>64</a:t>
            </a:r>
            <a:endParaRPr sz="900"/>
          </a:p>
        </xdr:txBody>
      </xdr:sp>
      <xdr:sp macro="" textlink="">
        <xdr:nvSpPr>
          <xdr:cNvPr id="208" name="テキスト ボックス 21"/>
          <xdr:cNvSpPr txBox="1"/>
        </xdr:nvSpPr>
        <xdr:spPr>
          <a:xfrm>
            <a:off x="10154016" y="6217327"/>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55</a:t>
            </a:r>
            <a:r>
              <a:rPr kumimoji="1" lang="ja-JP" altLang="en-US" sz="900">
                <a:latin typeface="ＭＳ 明朝"/>
                <a:ea typeface="ＭＳ 明朝"/>
              </a:rPr>
              <a:t>～</a:t>
            </a:r>
            <a:r>
              <a:rPr lang="en-US" altLang="ja-JP" sz="900">
                <a:latin typeface="ＭＳ 明朝"/>
                <a:ea typeface="ＭＳ 明朝"/>
              </a:rPr>
              <a:t>59</a:t>
            </a:r>
            <a:endParaRPr sz="900"/>
          </a:p>
        </xdr:txBody>
      </xdr:sp>
      <xdr:sp macro="" textlink="">
        <xdr:nvSpPr>
          <xdr:cNvPr id="209" name="テキスト ボックス 22"/>
          <xdr:cNvSpPr txBox="1"/>
        </xdr:nvSpPr>
        <xdr:spPr>
          <a:xfrm>
            <a:off x="10154016" y="5758102"/>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65</a:t>
            </a:r>
            <a:r>
              <a:rPr kumimoji="1" lang="ja-JP" altLang="en-US" sz="900">
                <a:latin typeface="ＭＳ 明朝"/>
                <a:ea typeface="ＭＳ 明朝"/>
              </a:rPr>
              <a:t>～</a:t>
            </a:r>
            <a:r>
              <a:rPr lang="en-US" altLang="ja-JP" sz="900">
                <a:latin typeface="ＭＳ 明朝"/>
                <a:ea typeface="ＭＳ 明朝"/>
              </a:rPr>
              <a:t>69</a:t>
            </a:r>
            <a:endParaRPr sz="900"/>
          </a:p>
        </xdr:txBody>
      </xdr:sp>
      <xdr:sp macro="" textlink="">
        <xdr:nvSpPr>
          <xdr:cNvPr id="210" name="テキスト ボックス 23"/>
          <xdr:cNvSpPr txBox="1"/>
        </xdr:nvSpPr>
        <xdr:spPr>
          <a:xfrm>
            <a:off x="10154016" y="5538926"/>
            <a:ext cx="1169940" cy="271360"/>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70</a:t>
            </a:r>
            <a:r>
              <a:rPr kumimoji="1" lang="ja-JP" altLang="en-US" sz="900">
                <a:latin typeface="ＭＳ 明朝"/>
                <a:ea typeface="ＭＳ 明朝"/>
              </a:rPr>
              <a:t>～</a:t>
            </a:r>
            <a:r>
              <a:rPr lang="en-US" altLang="ja-JP" sz="900">
                <a:latin typeface="ＭＳ 明朝"/>
                <a:ea typeface="ＭＳ 明朝"/>
              </a:rPr>
              <a:t>74</a:t>
            </a:r>
            <a:endParaRPr sz="900"/>
          </a:p>
        </xdr:txBody>
      </xdr:sp>
      <xdr:sp macro="" textlink="">
        <xdr:nvSpPr>
          <xdr:cNvPr id="211" name="テキスト ボックス 24"/>
          <xdr:cNvSpPr txBox="1"/>
        </xdr:nvSpPr>
        <xdr:spPr>
          <a:xfrm>
            <a:off x="10154016" y="5309313"/>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75</a:t>
            </a:r>
            <a:r>
              <a:rPr kumimoji="1" lang="ja-JP" altLang="en-US" sz="900">
                <a:latin typeface="ＭＳ 明朝"/>
                <a:ea typeface="ＭＳ 明朝"/>
              </a:rPr>
              <a:t>～</a:t>
            </a:r>
            <a:r>
              <a:rPr lang="en-US" altLang="ja-JP" sz="900">
                <a:latin typeface="ＭＳ 明朝"/>
                <a:ea typeface="ＭＳ 明朝"/>
              </a:rPr>
              <a:t>79</a:t>
            </a:r>
            <a:endParaRPr sz="900"/>
          </a:p>
        </xdr:txBody>
      </xdr:sp>
      <xdr:sp macro="" textlink="">
        <xdr:nvSpPr>
          <xdr:cNvPr id="212" name="テキスト ボックス 25"/>
          <xdr:cNvSpPr txBox="1"/>
        </xdr:nvSpPr>
        <xdr:spPr>
          <a:xfrm>
            <a:off x="10154016" y="5069264"/>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8</a:t>
            </a:r>
            <a:r>
              <a:rPr kumimoji="1" lang="en-US" altLang="ja-JP" sz="900">
                <a:latin typeface="ＭＳ 明朝"/>
                <a:ea typeface="ＭＳ 明朝"/>
              </a:rPr>
              <a:t>0</a:t>
            </a:r>
            <a:r>
              <a:rPr kumimoji="1" lang="ja-JP" altLang="en-US" sz="900">
                <a:latin typeface="ＭＳ 明朝"/>
                <a:ea typeface="ＭＳ 明朝"/>
              </a:rPr>
              <a:t>～</a:t>
            </a:r>
            <a:r>
              <a:rPr lang="en-US" altLang="ja-JP" sz="900">
                <a:latin typeface="ＭＳ 明朝"/>
                <a:ea typeface="ＭＳ 明朝"/>
              </a:rPr>
              <a:t>84</a:t>
            </a:r>
            <a:endParaRPr sz="900"/>
          </a:p>
        </xdr:txBody>
      </xdr:sp>
      <xdr:sp macro="" textlink="">
        <xdr:nvSpPr>
          <xdr:cNvPr id="213" name="テキスト ボックス 26"/>
          <xdr:cNvSpPr txBox="1"/>
        </xdr:nvSpPr>
        <xdr:spPr>
          <a:xfrm>
            <a:off x="10173195" y="4850088"/>
            <a:ext cx="661687"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85</a:t>
            </a:r>
            <a:r>
              <a:rPr kumimoji="1" lang="ja-JP" altLang="en-US" sz="900">
                <a:latin typeface="ＭＳ 明朝"/>
                <a:ea typeface="ＭＳ 明朝"/>
              </a:rPr>
              <a:t>以上</a:t>
            </a:r>
            <a:endParaRPr lang="en-US" altLang="ja-JP" sz="900">
              <a:latin typeface="ＭＳ 明朝"/>
              <a:ea typeface="ＭＳ 明朝"/>
            </a:endParaRPr>
          </a:p>
        </xdr:txBody>
      </xdr:sp>
    </xdr:grpSp>
    <xdr:clientData/>
  </xdr:twoCellAnchor>
  <xdr:twoCellAnchor>
    <xdr:from xmlns:xdr="http://schemas.openxmlformats.org/drawingml/2006/spreadsheetDrawing">
      <xdr:col>0</xdr:col>
      <xdr:colOff>46990</xdr:colOff>
      <xdr:row>57</xdr:row>
      <xdr:rowOff>132080</xdr:rowOff>
    </xdr:from>
    <xdr:to xmlns:xdr="http://schemas.openxmlformats.org/drawingml/2006/spreadsheetDrawing">
      <xdr:col>8</xdr:col>
      <xdr:colOff>544830</xdr:colOff>
      <xdr:row>58</xdr:row>
      <xdr:rowOff>274320</xdr:rowOff>
    </xdr:to>
    <xdr:grpSp>
      <xdr:nvGrpSpPr>
        <xdr:cNvPr id="918980" name="グループ化 2"/>
        <xdr:cNvGrpSpPr/>
      </xdr:nvGrpSpPr>
      <xdr:grpSpPr>
        <a:xfrm>
          <a:off x="46990" y="10085705"/>
          <a:ext cx="5993765" cy="313690"/>
          <a:chOff x="88764" y="8502215"/>
          <a:chExt cx="6023171" cy="335316"/>
        </a:xfrm>
      </xdr:grpSpPr>
      <xdr:sp macro="" textlink="">
        <xdr:nvSpPr>
          <xdr:cNvPr id="51" name="テキスト ボックス 1"/>
          <xdr:cNvSpPr txBox="1"/>
        </xdr:nvSpPr>
        <xdr:spPr>
          <a:xfrm>
            <a:off x="3191319" y="8502215"/>
            <a:ext cx="306425" cy="335316"/>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0</a:t>
            </a:r>
            <a:endParaRPr lang="ja-JP" altLang="en-US" sz="1100">
              <a:latin typeface="ＭＳ 明朝"/>
              <a:ea typeface="ＭＳ 明朝"/>
            </a:endParaRPr>
          </a:p>
        </xdr:txBody>
      </xdr:sp>
      <xdr:sp macro="" textlink="">
        <xdr:nvSpPr>
          <xdr:cNvPr id="46" name="テキスト ボックス 1"/>
          <xdr:cNvSpPr txBox="1"/>
        </xdr:nvSpPr>
        <xdr:spPr>
          <a:xfrm>
            <a:off x="5594842" y="8502215"/>
            <a:ext cx="517093" cy="203222"/>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5000</a:t>
            </a:r>
            <a:endParaRPr lang="ja-JP" altLang="en-US" sz="1100">
              <a:latin typeface="ＭＳ 明朝"/>
              <a:ea typeface="ＭＳ 明朝"/>
            </a:endParaRPr>
          </a:p>
        </xdr:txBody>
      </xdr:sp>
      <xdr:sp macro="" textlink="">
        <xdr:nvSpPr>
          <xdr:cNvPr id="47" name="テキスト ボックス 1"/>
          <xdr:cNvSpPr txBox="1"/>
        </xdr:nvSpPr>
        <xdr:spPr>
          <a:xfrm>
            <a:off x="5087326" y="8502215"/>
            <a:ext cx="507517" cy="335316"/>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4000</a:t>
            </a:r>
            <a:endParaRPr lang="ja-JP" altLang="en-US" sz="1100">
              <a:latin typeface="ＭＳ 明朝"/>
              <a:ea typeface="ＭＳ 明朝"/>
            </a:endParaRPr>
          </a:p>
        </xdr:txBody>
      </xdr:sp>
      <xdr:sp macro="" textlink="">
        <xdr:nvSpPr>
          <xdr:cNvPr id="48" name="テキスト ボックス 1"/>
          <xdr:cNvSpPr txBox="1"/>
        </xdr:nvSpPr>
        <xdr:spPr>
          <a:xfrm>
            <a:off x="4589385" y="8502215"/>
            <a:ext cx="507517" cy="335316"/>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3000</a:t>
            </a:r>
            <a:endParaRPr lang="ja-JP" altLang="en-US" sz="1100">
              <a:latin typeface="ＭＳ 明朝"/>
              <a:ea typeface="ＭＳ 明朝"/>
            </a:endParaRPr>
          </a:p>
        </xdr:txBody>
      </xdr:sp>
      <xdr:sp macro="" textlink="">
        <xdr:nvSpPr>
          <xdr:cNvPr id="49" name="テキスト ボックス 1"/>
          <xdr:cNvSpPr txBox="1"/>
        </xdr:nvSpPr>
        <xdr:spPr>
          <a:xfrm>
            <a:off x="4101019" y="8502215"/>
            <a:ext cx="517093" cy="335316"/>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2000</a:t>
            </a:r>
            <a:endParaRPr lang="ja-JP" altLang="en-US" sz="1100">
              <a:latin typeface="ＭＳ 明朝"/>
              <a:ea typeface="ＭＳ 明朝"/>
            </a:endParaRPr>
          </a:p>
        </xdr:txBody>
      </xdr:sp>
      <xdr:sp macro="" textlink="">
        <xdr:nvSpPr>
          <xdr:cNvPr id="50" name="テキスト ボックス 1"/>
          <xdr:cNvSpPr txBox="1"/>
        </xdr:nvSpPr>
        <xdr:spPr>
          <a:xfrm>
            <a:off x="3574351" y="8502215"/>
            <a:ext cx="517093" cy="335316"/>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1000</a:t>
            </a:r>
            <a:endParaRPr lang="ja-JP" altLang="en-US" sz="1100">
              <a:latin typeface="ＭＳ 明朝"/>
              <a:ea typeface="ＭＳ 明朝"/>
            </a:endParaRPr>
          </a:p>
        </xdr:txBody>
      </xdr:sp>
      <xdr:sp macro="" textlink="">
        <xdr:nvSpPr>
          <xdr:cNvPr id="115" name="テキスト ボックス 1"/>
          <xdr:cNvSpPr txBox="1"/>
        </xdr:nvSpPr>
        <xdr:spPr>
          <a:xfrm>
            <a:off x="2693378" y="8502215"/>
            <a:ext cx="306425" cy="335316"/>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0</a:t>
            </a:r>
            <a:endParaRPr lang="ja-JP" altLang="en-US" sz="1100">
              <a:latin typeface="ＭＳ 明朝"/>
              <a:ea typeface="ＭＳ 明朝"/>
            </a:endParaRPr>
          </a:p>
        </xdr:txBody>
      </xdr:sp>
      <xdr:sp macro="" textlink="">
        <xdr:nvSpPr>
          <xdr:cNvPr id="116" name="テキスト ボックス 1"/>
          <xdr:cNvSpPr txBox="1"/>
        </xdr:nvSpPr>
        <xdr:spPr>
          <a:xfrm>
            <a:off x="88764" y="8502215"/>
            <a:ext cx="517093" cy="203222"/>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5000</a:t>
            </a:r>
            <a:endParaRPr lang="ja-JP" altLang="en-US" sz="1100">
              <a:latin typeface="ＭＳ 明朝"/>
              <a:ea typeface="ＭＳ 明朝"/>
            </a:endParaRPr>
          </a:p>
        </xdr:txBody>
      </xdr:sp>
      <xdr:sp macro="" textlink="">
        <xdr:nvSpPr>
          <xdr:cNvPr id="117" name="テキスト ボックス 1"/>
          <xdr:cNvSpPr txBox="1"/>
        </xdr:nvSpPr>
        <xdr:spPr>
          <a:xfrm>
            <a:off x="596281" y="8502215"/>
            <a:ext cx="593699" cy="335316"/>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4000</a:t>
            </a:r>
            <a:endParaRPr lang="ja-JP" altLang="en-US" sz="1100">
              <a:latin typeface="ＭＳ 明朝"/>
              <a:ea typeface="ＭＳ 明朝"/>
            </a:endParaRPr>
          </a:p>
        </xdr:txBody>
      </xdr:sp>
      <xdr:sp macro="" textlink="">
        <xdr:nvSpPr>
          <xdr:cNvPr id="118" name="テキスト ボックス 1"/>
          <xdr:cNvSpPr txBox="1"/>
        </xdr:nvSpPr>
        <xdr:spPr>
          <a:xfrm>
            <a:off x="1084646" y="8502215"/>
            <a:ext cx="517093" cy="335316"/>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3000</a:t>
            </a:r>
            <a:endParaRPr lang="ja-JP" altLang="en-US" sz="1100">
              <a:latin typeface="ＭＳ 明朝"/>
              <a:ea typeface="ＭＳ 明朝"/>
            </a:endParaRPr>
          </a:p>
        </xdr:txBody>
      </xdr:sp>
      <xdr:sp macro="" textlink="">
        <xdr:nvSpPr>
          <xdr:cNvPr id="119" name="テキスト ボックス 1"/>
          <xdr:cNvSpPr txBox="1"/>
        </xdr:nvSpPr>
        <xdr:spPr>
          <a:xfrm>
            <a:off x="1582587" y="8502215"/>
            <a:ext cx="517093" cy="335316"/>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2000</a:t>
            </a:r>
            <a:endParaRPr lang="ja-JP" altLang="en-US" sz="1100">
              <a:latin typeface="ＭＳ 明朝"/>
              <a:ea typeface="ＭＳ 明朝"/>
            </a:endParaRPr>
          </a:p>
        </xdr:txBody>
      </xdr:sp>
      <xdr:sp macro="" textlink="">
        <xdr:nvSpPr>
          <xdr:cNvPr id="120" name="テキスト ボックス 1"/>
          <xdr:cNvSpPr txBox="1"/>
        </xdr:nvSpPr>
        <xdr:spPr>
          <a:xfrm>
            <a:off x="2109255" y="8502215"/>
            <a:ext cx="517093" cy="335316"/>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1000</a:t>
            </a:r>
            <a:endParaRPr lang="ja-JP" altLang="en-US" sz="1100">
              <a:latin typeface="ＭＳ 明朝"/>
              <a:ea typeface="ＭＳ 明朝"/>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34</xdr:col>
      <xdr:colOff>0</xdr:colOff>
      <xdr:row>30</xdr:row>
      <xdr:rowOff>0</xdr:rowOff>
    </xdr:from>
    <xdr:to xmlns:xdr="http://schemas.openxmlformats.org/drawingml/2006/spreadsheetDrawing">
      <xdr:col>35</xdr:col>
      <xdr:colOff>885825</xdr:colOff>
      <xdr:row>50</xdr:row>
      <xdr:rowOff>0</xdr:rowOff>
    </xdr:to>
    <xdr:grpSp>
      <xdr:nvGrpSpPr>
        <xdr:cNvPr id="2" name="グループ化 1"/>
        <xdr:cNvGrpSpPr/>
      </xdr:nvGrpSpPr>
      <xdr:grpSpPr>
        <a:xfrm>
          <a:off x="24145875" y="5676265"/>
          <a:ext cx="1781175" cy="3670300"/>
          <a:chOff x="32129866" y="5589134"/>
          <a:chExt cx="1783671" cy="3609295"/>
        </a:xfrm>
      </xdr:grpSpPr>
      <xdr:sp macro="" textlink="">
        <xdr:nvSpPr>
          <xdr:cNvPr id="3" name="角丸四角形 2"/>
          <xdr:cNvSpPr/>
        </xdr:nvSpPr>
        <xdr:spPr>
          <a:xfrm>
            <a:off x="32129866" y="5589134"/>
            <a:ext cx="896605" cy="911822"/>
          </a:xfrm>
          <a:prstGeom prst="roundRect">
            <a:avLst>
              <a:gd name="adj" fmla="val 6521"/>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角丸四角形 3"/>
          <xdr:cNvSpPr/>
        </xdr:nvSpPr>
        <xdr:spPr>
          <a:xfrm>
            <a:off x="33026471" y="5589134"/>
            <a:ext cx="887066" cy="911822"/>
          </a:xfrm>
          <a:prstGeom prst="roundRect">
            <a:avLst>
              <a:gd name="adj" fmla="val 6521"/>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角丸四角形 4"/>
          <xdr:cNvSpPr/>
        </xdr:nvSpPr>
        <xdr:spPr>
          <a:xfrm>
            <a:off x="32129866" y="6500956"/>
            <a:ext cx="1783671" cy="2697473"/>
          </a:xfrm>
          <a:prstGeom prst="roundRect">
            <a:avLst>
              <a:gd name="adj" fmla="val 3970"/>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12</xdr:col>
      <xdr:colOff>361950</xdr:colOff>
      <xdr:row>35</xdr:row>
      <xdr:rowOff>0</xdr:rowOff>
    </xdr:from>
    <xdr:to xmlns:xdr="http://schemas.openxmlformats.org/drawingml/2006/spreadsheetDrawing">
      <xdr:col>15</xdr:col>
      <xdr:colOff>819150</xdr:colOff>
      <xdr:row>38</xdr:row>
      <xdr:rowOff>0</xdr:rowOff>
    </xdr:to>
    <xdr:grpSp>
      <xdr:nvGrpSpPr>
        <xdr:cNvPr id="388661" name="グループ化 9"/>
        <xdr:cNvGrpSpPr/>
      </xdr:nvGrpSpPr>
      <xdr:grpSpPr>
        <a:xfrm>
          <a:off x="10306050" y="7025640"/>
          <a:ext cx="2943225" cy="594360"/>
          <a:chOff x="10292934" y="6651885"/>
          <a:chExt cx="2948377" cy="579904"/>
        </a:xfrm>
      </xdr:grpSpPr>
      <xdr:cxnSp macro="">
        <xdr:nvCxnSpPr>
          <xdr:cNvPr id="3" name="直線コネクタ 2"/>
          <xdr:cNvCxnSpPr/>
        </xdr:nvCxnSpPr>
        <xdr:spPr>
          <a:xfrm>
            <a:off x="10292934" y="6651885"/>
            <a:ext cx="2948377" cy="0"/>
          </a:xfrm>
          <a:prstGeom prst="straightConnector1">
            <a:avLst/>
          </a:prstGeom>
          <a:ln w="3175"/>
        </xdr:spPr>
        <xdr:style>
          <a:lnRef idx="1">
            <a:schemeClr val="dk1"/>
          </a:lnRef>
          <a:fillRef idx="0">
            <a:schemeClr val="dk1"/>
          </a:fillRef>
          <a:effectRef idx="0">
            <a:schemeClr val="dk1"/>
          </a:effectRef>
          <a:fontRef idx="minor">
            <a:schemeClr val="tx1"/>
          </a:fontRef>
        </xdr:style>
      </xdr:cxnSp>
      <xdr:cxnSp macro="">
        <xdr:nvCxnSpPr>
          <xdr:cNvPr id="7" name="直線コネクタ 6"/>
          <xdr:cNvCxnSpPr/>
        </xdr:nvCxnSpPr>
        <xdr:spPr>
          <a:xfrm>
            <a:off x="10292934" y="6651885"/>
            <a:ext cx="0" cy="579904"/>
          </a:xfrm>
          <a:prstGeom prst="straightConnector1">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mlns:xdr="http://schemas.openxmlformats.org/drawingml/2006/spreadsheetDrawing">
      <xdr:col>12</xdr:col>
      <xdr:colOff>369570</xdr:colOff>
      <xdr:row>34</xdr:row>
      <xdr:rowOff>191135</xdr:rowOff>
    </xdr:from>
    <xdr:to xmlns:xdr="http://schemas.openxmlformats.org/drawingml/2006/spreadsheetDrawing">
      <xdr:col>13</xdr:col>
      <xdr:colOff>165100</xdr:colOff>
      <xdr:row>38</xdr:row>
      <xdr:rowOff>146050</xdr:rowOff>
    </xdr:to>
    <xdr:sp macro="" textlink="">
      <xdr:nvSpPr>
        <xdr:cNvPr id="9" name="テキスト ボックス 8"/>
        <xdr:cNvSpPr txBox="1"/>
      </xdr:nvSpPr>
      <xdr:spPr>
        <a:xfrm>
          <a:off x="10313670" y="7018655"/>
          <a:ext cx="624205" cy="7473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nSpc>
              <a:spcPts val="1200"/>
            </a:lnSpc>
          </a:pPr>
          <a:r>
            <a:rPr kumimoji="1" lang="en-US" altLang="ja-JP" sz="1000">
              <a:latin typeface="ＭＳ 明朝"/>
              <a:ea typeface="ＭＳ 明朝"/>
            </a:rPr>
            <a:t>75</a:t>
          </a:r>
          <a:r>
            <a:rPr kumimoji="1" lang="ja-JP" altLang="en-US" sz="1000">
              <a:latin typeface="ＭＳ 明朝"/>
              <a:ea typeface="ＭＳ 明朝"/>
            </a:rPr>
            <a:t>歳 </a:t>
          </a:r>
          <a:endParaRPr kumimoji="1" lang="en-US" altLang="ja-JP" sz="1000">
            <a:latin typeface="ＭＳ 明朝"/>
            <a:ea typeface="ＭＳ 明朝"/>
          </a:endParaRPr>
        </a:p>
        <a:p>
          <a:pPr>
            <a:lnSpc>
              <a:spcPts val="1200"/>
            </a:lnSpc>
          </a:pPr>
          <a:r>
            <a:rPr kumimoji="1" lang="en-US" altLang="ja-JP" sz="1000">
              <a:latin typeface="ＭＳ 明朝"/>
              <a:ea typeface="ＭＳ 明朝"/>
            </a:rPr>
            <a:t> </a:t>
          </a:r>
          <a:r>
            <a:rPr kumimoji="1" lang="ja-JP" altLang="en-US" sz="1000">
              <a:latin typeface="ＭＳ 明朝"/>
              <a:ea typeface="ＭＳ 明朝"/>
            </a:rPr>
            <a:t>以上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5.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7:H47"/>
  <sheetViews>
    <sheetView tabSelected="1" view="pageBreakPreview" zoomScaleNormal="120" zoomScaleSheetLayoutView="100" workbookViewId="0">
      <selection activeCell="H27" sqref="H27"/>
    </sheetView>
  </sheetViews>
  <sheetFormatPr defaultRowHeight="13.5"/>
  <cols>
    <col min="1" max="1" width="9.75" customWidth="1"/>
    <col min="2" max="2" width="1.75" customWidth="1"/>
    <col min="3" max="3" width="23" customWidth="1"/>
    <col min="4" max="4" width="23.5" customWidth="1"/>
    <col min="5" max="5" width="9.25" customWidth="1"/>
  </cols>
  <sheetData>
    <row r="7" spans="1:6" ht="30">
      <c r="A7" s="1"/>
      <c r="B7" s="1"/>
      <c r="C7" s="1"/>
      <c r="D7" s="1"/>
      <c r="E7" s="6" t="s">
        <v>641</v>
      </c>
    </row>
    <row r="10" spans="1:6" ht="33.6" customHeight="1"/>
    <row r="11" spans="1:6" ht="19.149999999999999" customHeight="1"/>
    <row r="12" spans="1:6" ht="19.149999999999999" customHeight="1">
      <c r="A12" s="2"/>
      <c r="B12" s="4"/>
      <c r="C12" s="5"/>
      <c r="D12" s="5"/>
      <c r="E12" s="7"/>
      <c r="F12" s="10"/>
    </row>
    <row r="13" spans="1:6" ht="19.149999999999999" customHeight="1">
      <c r="A13" s="2"/>
      <c r="B13" s="4"/>
      <c r="C13" s="5"/>
      <c r="D13" s="5"/>
      <c r="E13" s="7"/>
      <c r="F13" s="10"/>
    </row>
    <row r="14" spans="1:6" ht="19.149999999999999" customHeight="1">
      <c r="A14" s="2"/>
      <c r="B14" s="4"/>
      <c r="C14" s="5"/>
      <c r="D14" s="5"/>
      <c r="E14" s="7"/>
      <c r="F14" s="10"/>
    </row>
    <row r="15" spans="1:6" ht="19.149999999999999" customHeight="1">
      <c r="A15" s="2"/>
      <c r="B15" s="4"/>
      <c r="C15" s="5"/>
      <c r="D15" s="5"/>
      <c r="E15" s="7"/>
      <c r="F15" s="10"/>
    </row>
    <row r="16" spans="1:6" ht="19.149999999999999" customHeight="1">
      <c r="A16" s="2"/>
      <c r="B16" s="4"/>
      <c r="C16" s="5"/>
      <c r="D16" s="5"/>
      <c r="E16" s="7"/>
      <c r="F16" s="10"/>
    </row>
    <row r="17" spans="1:6" ht="19.149999999999999" customHeight="1">
      <c r="A17" s="2"/>
      <c r="B17" s="4"/>
      <c r="C17" s="5"/>
      <c r="D17" s="5"/>
      <c r="E17" s="7"/>
      <c r="F17" s="10"/>
    </row>
    <row r="18" spans="1:6" ht="19.149999999999999" customHeight="1">
      <c r="A18" s="2"/>
      <c r="B18" s="4"/>
      <c r="C18" s="5"/>
      <c r="D18" s="5"/>
      <c r="E18" s="8"/>
      <c r="F18" s="10"/>
    </row>
    <row r="19" spans="1:6" ht="19.149999999999999" customHeight="1">
      <c r="A19" s="3"/>
      <c r="B19" s="4"/>
      <c r="C19" s="5"/>
      <c r="D19" s="5"/>
      <c r="E19" s="7"/>
      <c r="F19" s="10"/>
    </row>
    <row r="20" spans="1:6" ht="19.899999999999999" customHeight="1">
      <c r="A20" s="2"/>
      <c r="B20" s="4"/>
      <c r="C20" s="5"/>
      <c r="D20" s="5"/>
      <c r="E20" s="7"/>
      <c r="F20" s="10"/>
    </row>
    <row r="21" spans="1:6" ht="19.899999999999999" customHeight="1">
      <c r="A21" s="2"/>
      <c r="B21" s="4"/>
      <c r="C21" s="5"/>
      <c r="D21" s="5"/>
      <c r="E21" s="7"/>
      <c r="F21" s="10"/>
    </row>
    <row r="22" spans="1:6" ht="19.899999999999999" customHeight="1">
      <c r="A22" s="3"/>
      <c r="B22" s="4"/>
      <c r="C22" s="5"/>
      <c r="D22" s="5"/>
      <c r="E22" s="7"/>
      <c r="F22" s="10"/>
    </row>
    <row r="23" spans="1:6" ht="19.899999999999999" customHeight="1">
      <c r="A23" s="3"/>
      <c r="B23" s="4"/>
      <c r="C23" s="5"/>
      <c r="D23" s="5"/>
      <c r="E23" s="7"/>
      <c r="F23" s="10"/>
    </row>
    <row r="24" spans="1:6" ht="19.899999999999999" customHeight="1">
      <c r="A24" s="3"/>
      <c r="B24" s="4"/>
      <c r="C24" s="5"/>
      <c r="D24" s="5"/>
      <c r="E24" s="7"/>
      <c r="F24" s="10"/>
    </row>
    <row r="25" spans="1:6" ht="19.899999999999999" customHeight="1">
      <c r="A25" s="3"/>
      <c r="B25" s="4"/>
      <c r="C25" s="5"/>
      <c r="D25" s="5"/>
      <c r="E25" s="7"/>
      <c r="F25" s="10"/>
    </row>
    <row r="26" spans="1:6" ht="19.899999999999999" customHeight="1">
      <c r="A26" s="3"/>
      <c r="B26" s="4"/>
      <c r="C26" s="5"/>
      <c r="D26" s="5"/>
      <c r="E26" s="7"/>
      <c r="F26" s="10"/>
    </row>
    <row r="27" spans="1:6" ht="19.899999999999999" customHeight="1">
      <c r="A27" s="3"/>
      <c r="B27" s="4"/>
      <c r="C27" s="5"/>
      <c r="D27" s="5"/>
      <c r="E27" s="7"/>
      <c r="F27" s="10"/>
    </row>
    <row r="28" spans="1:6" ht="19.899999999999999" customHeight="1">
      <c r="A28" s="3"/>
      <c r="B28" s="4"/>
      <c r="C28" s="5"/>
      <c r="D28" s="5"/>
      <c r="E28" s="7"/>
      <c r="F28" s="10"/>
    </row>
    <row r="29" spans="1:6" ht="19.899999999999999" customHeight="1">
      <c r="A29" s="3"/>
      <c r="B29" s="4"/>
      <c r="C29" s="5"/>
      <c r="D29" s="5"/>
      <c r="E29" s="7"/>
      <c r="F29" s="10"/>
    </row>
    <row r="30" spans="1:6" ht="19.899999999999999" customHeight="1">
      <c r="A30" s="3"/>
      <c r="B30" s="4"/>
      <c r="C30" s="5"/>
      <c r="D30" s="5"/>
    </row>
    <row r="31" spans="1:6" ht="19.899999999999999" customHeight="1">
      <c r="A31" s="3"/>
      <c r="B31" s="4"/>
      <c r="C31" s="5"/>
      <c r="D31" s="5"/>
      <c r="E31" s="9"/>
    </row>
    <row r="32" spans="1:6">
      <c r="A32" s="3"/>
    </row>
    <row r="33" spans="1:8">
      <c r="A33" s="3"/>
    </row>
    <row r="47" spans="1:8">
      <c r="H47">
        <v>17</v>
      </c>
    </row>
  </sheetData>
  <mergeCells count="20">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s>
  <phoneticPr fontId="20"/>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A63"/>
  <sheetViews>
    <sheetView view="pageBreakPreview" zoomScaleNormal="87" zoomScaleSheetLayoutView="100" workbookViewId="0">
      <selection activeCell="N61" sqref="N61"/>
    </sheetView>
  </sheetViews>
  <sheetFormatPr defaultColWidth="9" defaultRowHeight="12"/>
  <cols>
    <col min="1" max="1" width="10.625" style="643" customWidth="1"/>
    <col min="2" max="2" width="6.875" style="644" customWidth="1"/>
    <col min="3" max="5" width="6.875" style="643" customWidth="1"/>
    <col min="6" max="7" width="6.875" style="645" customWidth="1"/>
    <col min="8" max="9" width="5.875" style="643" customWidth="1"/>
    <col min="10" max="10" width="5.875" style="644" customWidth="1"/>
    <col min="11" max="11" width="5.875" style="643" customWidth="1"/>
    <col min="12" max="13" width="6.25" style="645" customWidth="1"/>
    <col min="14" max="14" width="9.625" style="646" customWidth="1"/>
    <col min="15" max="15" width="9.625" style="647" customWidth="1"/>
    <col min="16" max="16" width="9.625" style="646" customWidth="1"/>
    <col min="17" max="17" width="9.625" style="643" customWidth="1"/>
    <col min="18" max="19" width="9.625" style="645" customWidth="1"/>
    <col min="20" max="21" width="9.625" style="643" customWidth="1"/>
    <col min="22" max="22" width="9.625" style="648" customWidth="1"/>
    <col min="23" max="23" width="11.625" style="643" customWidth="1"/>
    <col min="24" max="24" width="17.5" style="649" customWidth="1"/>
    <col min="25" max="26" width="7.75" style="643" customWidth="1"/>
    <col min="27" max="27" width="8.25" style="643" customWidth="1"/>
    <col min="28" max="16384" width="9" style="643"/>
  </cols>
  <sheetData>
    <row r="1" spans="1:27" s="650" customFormat="1" ht="21" customHeight="1">
      <c r="F1" s="706"/>
      <c r="G1" s="691" t="s">
        <v>707</v>
      </c>
      <c r="H1" s="691"/>
      <c r="I1" s="691"/>
      <c r="J1" s="691"/>
      <c r="K1" s="691"/>
      <c r="L1" s="691"/>
      <c r="M1" s="691"/>
      <c r="N1" s="742" t="s">
        <v>704</v>
      </c>
      <c r="O1" s="742"/>
      <c r="P1" s="742"/>
      <c r="R1" s="691"/>
      <c r="S1" s="691"/>
      <c r="V1" s="660"/>
      <c r="X1" s="794"/>
    </row>
    <row r="2" spans="1:27" s="650" customFormat="1" ht="11.25" customHeight="1">
      <c r="A2" s="660"/>
      <c r="B2" s="674"/>
      <c r="C2" s="691"/>
      <c r="D2" s="691"/>
      <c r="E2" s="691"/>
      <c r="F2" s="691"/>
      <c r="G2" s="691"/>
      <c r="H2" s="691"/>
      <c r="I2" s="691"/>
      <c r="J2" s="674"/>
      <c r="K2" s="691"/>
      <c r="L2" s="691"/>
      <c r="M2" s="691"/>
      <c r="N2" s="743"/>
      <c r="O2" s="756"/>
      <c r="P2" s="743"/>
      <c r="R2" s="691"/>
      <c r="S2" s="691"/>
      <c r="V2" s="660"/>
      <c r="X2" s="794"/>
    </row>
    <row r="3" spans="1:27" s="651" customFormat="1" ht="11.25">
      <c r="A3" s="651" t="s">
        <v>349</v>
      </c>
      <c r="B3" s="675"/>
      <c r="F3" s="707"/>
      <c r="G3" s="707"/>
      <c r="J3" s="675"/>
      <c r="L3" s="707"/>
      <c r="M3" s="707"/>
      <c r="N3" s="744"/>
      <c r="O3" s="757"/>
      <c r="P3" s="744"/>
      <c r="R3" s="707"/>
      <c r="S3" s="764" t="s">
        <v>537</v>
      </c>
      <c r="T3" s="764"/>
      <c r="U3" s="764"/>
      <c r="V3" s="764"/>
      <c r="W3" s="785"/>
      <c r="X3" s="795"/>
    </row>
    <row r="4" spans="1:27" s="652" customFormat="1" ht="13.5" customHeight="1">
      <c r="A4" s="661" t="s">
        <v>0</v>
      </c>
      <c r="B4" s="676" t="s">
        <v>18</v>
      </c>
      <c r="C4" s="692"/>
      <c r="D4" s="661"/>
      <c r="E4" s="676" t="s">
        <v>137</v>
      </c>
      <c r="F4" s="692"/>
      <c r="G4" s="661"/>
      <c r="H4" s="714" t="s">
        <v>46</v>
      </c>
      <c r="I4" s="721"/>
      <c r="J4" s="721"/>
      <c r="K4" s="721"/>
      <c r="L4" s="721"/>
      <c r="M4" s="721"/>
      <c r="N4" s="745" t="s">
        <v>54</v>
      </c>
      <c r="O4" s="745"/>
      <c r="P4" s="745"/>
      <c r="Q4" s="745"/>
      <c r="R4" s="745"/>
      <c r="S4" s="758"/>
      <c r="T4" s="767" t="s">
        <v>7</v>
      </c>
      <c r="U4" s="767" t="s">
        <v>16</v>
      </c>
      <c r="V4" s="775" t="s">
        <v>94</v>
      </c>
      <c r="W4" s="786"/>
      <c r="X4" s="796"/>
      <c r="Y4" s="652"/>
      <c r="Z4" s="652"/>
      <c r="AA4" s="652"/>
    </row>
    <row r="5" spans="1:27" s="652" customFormat="1" ht="13.5" customHeight="1">
      <c r="A5" s="662"/>
      <c r="B5" s="677"/>
      <c r="C5" s="693"/>
      <c r="D5" s="663"/>
      <c r="E5" s="677"/>
      <c r="F5" s="693"/>
      <c r="G5" s="663"/>
      <c r="H5" s="714" t="s">
        <v>504</v>
      </c>
      <c r="I5" s="722"/>
      <c r="J5" s="714" t="s">
        <v>351</v>
      </c>
      <c r="K5" s="722"/>
      <c r="L5" s="714" t="s">
        <v>23</v>
      </c>
      <c r="M5" s="721"/>
      <c r="N5" s="745" t="s">
        <v>352</v>
      </c>
      <c r="O5" s="758"/>
      <c r="P5" s="714" t="s">
        <v>354</v>
      </c>
      <c r="Q5" s="722"/>
      <c r="R5" s="714" t="s">
        <v>23</v>
      </c>
      <c r="S5" s="722"/>
      <c r="T5" s="768"/>
      <c r="U5" s="768"/>
      <c r="V5" s="776"/>
      <c r="W5" s="786"/>
      <c r="X5" s="796"/>
      <c r="Y5" s="652"/>
      <c r="Z5" s="652"/>
      <c r="AA5" s="652"/>
    </row>
    <row r="6" spans="1:27" s="652" customFormat="1" ht="13.5" customHeight="1">
      <c r="A6" s="663"/>
      <c r="B6" s="678" t="s">
        <v>3</v>
      </c>
      <c r="C6" s="678" t="s">
        <v>14</v>
      </c>
      <c r="D6" s="678" t="s">
        <v>19</v>
      </c>
      <c r="E6" s="678" t="s">
        <v>3</v>
      </c>
      <c r="F6" s="708" t="s">
        <v>24</v>
      </c>
      <c r="G6" s="711" t="s">
        <v>152</v>
      </c>
      <c r="H6" s="678" t="s">
        <v>3</v>
      </c>
      <c r="I6" s="678" t="s">
        <v>11</v>
      </c>
      <c r="J6" s="726" t="s">
        <v>3</v>
      </c>
      <c r="K6" s="678" t="s">
        <v>11</v>
      </c>
      <c r="L6" s="732" t="s">
        <v>708</v>
      </c>
      <c r="M6" s="734" t="s">
        <v>11</v>
      </c>
      <c r="N6" s="746" t="s">
        <v>3</v>
      </c>
      <c r="O6" s="759" t="s">
        <v>11</v>
      </c>
      <c r="P6" s="726" t="s">
        <v>3</v>
      </c>
      <c r="Q6" s="678" t="s">
        <v>11</v>
      </c>
      <c r="R6" s="762" t="s">
        <v>708</v>
      </c>
      <c r="S6" s="762" t="s">
        <v>11</v>
      </c>
      <c r="T6" s="769"/>
      <c r="U6" s="769"/>
      <c r="V6" s="777"/>
      <c r="W6" s="786"/>
      <c r="X6" s="796"/>
      <c r="Y6" s="652"/>
      <c r="Z6" s="652"/>
      <c r="AA6" s="652"/>
    </row>
    <row r="7" spans="1:27" s="653" customFormat="1" ht="13.5" customHeight="1">
      <c r="A7" s="662" t="s">
        <v>489</v>
      </c>
      <c r="B7" s="679">
        <v>35705</v>
      </c>
      <c r="C7" s="694">
        <v>200</v>
      </c>
      <c r="D7" s="699">
        <v>0.56330094352908033</v>
      </c>
      <c r="E7" s="702">
        <v>96982</v>
      </c>
      <c r="F7" s="694">
        <v>-691</v>
      </c>
      <c r="G7" s="69">
        <v>-0.70746265600524194</v>
      </c>
      <c r="H7" s="715">
        <v>682</v>
      </c>
      <c r="I7" s="723">
        <v>7.0204333727932475</v>
      </c>
      <c r="J7" s="727">
        <v>1191</v>
      </c>
      <c r="K7" s="723">
        <v>12.260023675948325</v>
      </c>
      <c r="L7" s="715">
        <v>-509</v>
      </c>
      <c r="M7" s="731">
        <v>-5.2395903031550768</v>
      </c>
      <c r="N7" s="747">
        <v>2218</v>
      </c>
      <c r="O7" s="723">
        <v>22.83184929744197</v>
      </c>
      <c r="P7" s="727">
        <v>2400</v>
      </c>
      <c r="Q7" s="723">
        <v>24.705337382263629</v>
      </c>
      <c r="R7" s="715">
        <v>-182</v>
      </c>
      <c r="S7" s="723">
        <v>-1.8734880848216584</v>
      </c>
      <c r="T7" s="727">
        <v>354</v>
      </c>
      <c r="U7" s="727">
        <v>193</v>
      </c>
      <c r="V7" s="727">
        <v>15</v>
      </c>
      <c r="W7" s="787"/>
      <c r="X7" s="797"/>
      <c r="Y7" s="804"/>
      <c r="Z7" s="804"/>
      <c r="AA7" s="804"/>
    </row>
    <row r="8" spans="1:27" s="653" customFormat="1" ht="13.5" customHeight="1">
      <c r="A8" s="662">
        <v>30</v>
      </c>
      <c r="B8" s="679">
        <v>35964</v>
      </c>
      <c r="C8" s="694">
        <v>259</v>
      </c>
      <c r="D8" s="699">
        <v>0.72016460905349799</v>
      </c>
      <c r="E8" s="702">
        <v>96117</v>
      </c>
      <c r="F8" s="694">
        <v>-865</v>
      </c>
      <c r="G8" s="69">
        <v>-0.89191808789259863</v>
      </c>
      <c r="H8" s="715">
        <v>576</v>
      </c>
      <c r="I8" s="723">
        <v>5.9794456555590161</v>
      </c>
      <c r="J8" s="727">
        <v>1288</v>
      </c>
      <c r="K8" s="723">
        <v>13.370704868680578</v>
      </c>
      <c r="L8" s="715">
        <v>-712</v>
      </c>
      <c r="M8" s="731">
        <v>-7.3912592131215611</v>
      </c>
      <c r="N8" s="747">
        <v>2325</v>
      </c>
      <c r="O8" s="723">
        <v>24.135783245094988</v>
      </c>
      <c r="P8" s="727">
        <v>2478</v>
      </c>
      <c r="Q8" s="723">
        <v>25.724073497352851</v>
      </c>
      <c r="R8" s="715">
        <v>-153</v>
      </c>
      <c r="S8" s="723">
        <v>-1.5882902522578637</v>
      </c>
      <c r="T8" s="727">
        <v>357</v>
      </c>
      <c r="U8" s="727">
        <v>149</v>
      </c>
      <c r="V8" s="727">
        <v>12</v>
      </c>
      <c r="W8" s="787"/>
      <c r="X8" s="797"/>
      <c r="Y8" s="804"/>
      <c r="Z8" s="804"/>
      <c r="AA8" s="804"/>
    </row>
    <row r="9" spans="1:27" s="654" customFormat="1" ht="13.5" customHeight="1">
      <c r="A9" s="662" t="s">
        <v>624</v>
      </c>
      <c r="B9" s="145">
        <v>36575</v>
      </c>
      <c r="C9" s="75">
        <v>611</v>
      </c>
      <c r="D9" s="69">
        <v>1.6705399863294601</v>
      </c>
      <c r="E9" s="145">
        <v>95662</v>
      </c>
      <c r="F9" s="75">
        <v>-455</v>
      </c>
      <c r="G9" s="69">
        <v>-0.47338139975238508</v>
      </c>
      <c r="H9" s="715">
        <v>622</v>
      </c>
      <c r="I9" s="723">
        <v>6.4953373502782972</v>
      </c>
      <c r="J9" s="727">
        <v>1184</v>
      </c>
      <c r="K9" s="723">
        <v>12.364114827539396</v>
      </c>
      <c r="L9" s="733">
        <v>-562</v>
      </c>
      <c r="M9" s="731">
        <v>-5.8687774772610979</v>
      </c>
      <c r="N9" s="747">
        <v>2720</v>
      </c>
      <c r="O9" s="723">
        <v>28.404047576779693</v>
      </c>
      <c r="P9" s="727">
        <v>2613</v>
      </c>
      <c r="Q9" s="723">
        <v>27.28668246989902</v>
      </c>
      <c r="R9" s="715">
        <v>107</v>
      </c>
      <c r="S9" s="723">
        <v>1.1173651068806716</v>
      </c>
      <c r="T9" s="75">
        <v>382</v>
      </c>
      <c r="U9" s="772">
        <v>171</v>
      </c>
      <c r="V9" s="778">
        <v>17</v>
      </c>
      <c r="W9" s="788"/>
      <c r="X9" s="797"/>
      <c r="Y9" s="804"/>
      <c r="Z9" s="804"/>
      <c r="AA9" s="804"/>
    </row>
    <row r="10" spans="1:27" s="655" customFormat="1" ht="13.5" customHeight="1">
      <c r="A10" s="664">
        <v>2</v>
      </c>
      <c r="B10" s="679">
        <v>36892</v>
      </c>
      <c r="C10" s="694">
        <v>317</v>
      </c>
      <c r="D10" s="699">
        <v>0.86</v>
      </c>
      <c r="E10" s="702">
        <v>94720</v>
      </c>
      <c r="F10" s="694">
        <v>-945</v>
      </c>
      <c r="G10" s="69">
        <v>-0.99</v>
      </c>
      <c r="H10" s="715">
        <v>560</v>
      </c>
      <c r="I10" s="723">
        <v>5.9068614524550389</v>
      </c>
      <c r="J10" s="727">
        <v>1162</v>
      </c>
      <c r="K10" s="723">
        <v>12.256737513844207</v>
      </c>
      <c r="L10" s="715">
        <v>-602</v>
      </c>
      <c r="M10" s="731">
        <v>-6.3498760613891667</v>
      </c>
      <c r="N10" s="747">
        <v>2094</v>
      </c>
      <c r="O10" s="723">
        <v>22.087442645430095</v>
      </c>
      <c r="P10" s="727">
        <v>2434</v>
      </c>
      <c r="Q10" s="723">
        <v>25.673751384420655</v>
      </c>
      <c r="R10" s="715">
        <v>-340</v>
      </c>
      <c r="S10" s="723">
        <v>-3.5863087389905597</v>
      </c>
      <c r="T10" s="727">
        <v>338</v>
      </c>
      <c r="U10" s="727">
        <v>173</v>
      </c>
      <c r="V10" s="727">
        <v>15</v>
      </c>
      <c r="W10" s="789"/>
      <c r="X10" s="797"/>
      <c r="Y10" s="804"/>
      <c r="Z10" s="804"/>
      <c r="AA10" s="804"/>
    </row>
    <row r="11" spans="1:27" s="656" customFormat="1" ht="13.5" customHeight="1">
      <c r="A11" s="662">
        <v>3</v>
      </c>
      <c r="B11" s="679">
        <v>37065</v>
      </c>
      <c r="C11" s="694">
        <v>173</v>
      </c>
      <c r="D11" s="699">
        <v>0.46674760555780392</v>
      </c>
      <c r="E11" s="702">
        <v>93985</v>
      </c>
      <c r="F11" s="694">
        <v>-735</v>
      </c>
      <c r="G11" s="69">
        <v>-0.77597128378378377</v>
      </c>
      <c r="H11" s="715">
        <v>529</v>
      </c>
      <c r="I11" s="723">
        <v>5.6189919804556805</v>
      </c>
      <c r="J11" s="727">
        <v>1222</v>
      </c>
      <c r="K11" s="723">
        <v>13.00207479917008</v>
      </c>
      <c r="L11" s="715">
        <v>-693</v>
      </c>
      <c r="M11" s="731">
        <v>-7.3609857135270058</v>
      </c>
      <c r="N11" s="747">
        <v>2219</v>
      </c>
      <c r="O11" s="723">
        <v>23.610150555939775</v>
      </c>
      <c r="P11" s="727">
        <v>2261</v>
      </c>
      <c r="Q11" s="723">
        <v>24.05703037718785</v>
      </c>
      <c r="R11" s="715">
        <v>-42</v>
      </c>
      <c r="S11" s="723">
        <v>-0.44612034627436398</v>
      </c>
      <c r="T11" s="727">
        <v>316</v>
      </c>
      <c r="U11" s="727">
        <v>138</v>
      </c>
      <c r="V11" s="727">
        <v>11</v>
      </c>
      <c r="W11" s="790"/>
      <c r="X11" s="798"/>
      <c r="Y11" s="805"/>
      <c r="Z11" s="805"/>
      <c r="AA11" s="805"/>
    </row>
    <row r="12" spans="1:27" s="657" customFormat="1" ht="13.5" customHeight="1">
      <c r="A12" s="665" t="s">
        <v>445</v>
      </c>
      <c r="B12" s="680">
        <v>36530</v>
      </c>
      <c r="C12" s="695">
        <v>-535</v>
      </c>
      <c r="D12" s="700">
        <v>-1.4645496</v>
      </c>
      <c r="E12" s="703">
        <v>92206</v>
      </c>
      <c r="F12" s="695">
        <v>-1779</v>
      </c>
      <c r="G12" s="712">
        <v>-1.9293754999999999</v>
      </c>
      <c r="H12" s="716">
        <v>484</v>
      </c>
      <c r="I12" s="724">
        <f>H12/E21*1000</f>
        <v>5.2414988087502703</v>
      </c>
      <c r="J12" s="728">
        <v>1330</v>
      </c>
      <c r="K12" s="724">
        <f>J12/E21*1000</f>
        <v>14.403292181069959</v>
      </c>
      <c r="L12" s="716">
        <v>-846</v>
      </c>
      <c r="M12" s="735">
        <v>-9.2380265999999995</v>
      </c>
      <c r="N12" s="748">
        <v>2465</v>
      </c>
      <c r="O12" s="724">
        <f>N12/E24*1000</f>
        <v>26.733618202719999</v>
      </c>
      <c r="P12" s="728">
        <v>2592</v>
      </c>
      <c r="Q12" s="724">
        <f>P12/E24*1000</f>
        <v>28.110968917424028</v>
      </c>
      <c r="R12" s="716">
        <f>N12-P12</f>
        <v>-127</v>
      </c>
      <c r="S12" s="724">
        <f>R12/E24*1000</f>
        <v>-1.3773507147040323</v>
      </c>
      <c r="T12" s="728">
        <v>285</v>
      </c>
      <c r="U12" s="728">
        <v>151</v>
      </c>
      <c r="V12" s="728">
        <v>13</v>
      </c>
      <c r="W12" s="791"/>
      <c r="X12" s="799"/>
      <c r="Y12" s="806"/>
      <c r="Z12" s="806"/>
      <c r="AA12" s="806"/>
    </row>
    <row r="13" spans="1:27" s="653" customFormat="1" ht="13.5" customHeight="1">
      <c r="A13" s="666" t="s">
        <v>681</v>
      </c>
      <c r="B13" s="679">
        <v>36304</v>
      </c>
      <c r="C13" s="694">
        <v>45</v>
      </c>
      <c r="D13" s="699">
        <v>0.1239532</v>
      </c>
      <c r="E13" s="702">
        <v>93040</v>
      </c>
      <c r="F13" s="694">
        <v>-139</v>
      </c>
      <c r="G13" s="69">
        <v>-0.14939810000000001</v>
      </c>
      <c r="H13" s="715">
        <v>34</v>
      </c>
      <c r="I13" s="723"/>
      <c r="J13" s="727">
        <v>127</v>
      </c>
      <c r="K13" s="723"/>
      <c r="L13" s="715">
        <v>-93</v>
      </c>
      <c r="M13" s="731"/>
      <c r="N13" s="747">
        <v>149</v>
      </c>
      <c r="O13" s="723"/>
      <c r="P13" s="727">
        <v>195</v>
      </c>
      <c r="Q13" s="731"/>
      <c r="R13" s="715">
        <v>-46</v>
      </c>
      <c r="S13" s="765"/>
      <c r="T13" s="715">
        <v>36</v>
      </c>
      <c r="U13" s="773">
        <v>14</v>
      </c>
      <c r="V13" s="779">
        <v>0</v>
      </c>
      <c r="W13" s="787"/>
      <c r="X13" s="800"/>
      <c r="Y13" s="807"/>
      <c r="Z13" s="807"/>
      <c r="AA13" s="807"/>
    </row>
    <row r="14" spans="1:27" s="653" customFormat="1" ht="13.5" customHeight="1">
      <c r="A14" s="666" t="s">
        <v>558</v>
      </c>
      <c r="B14" s="679">
        <v>36327</v>
      </c>
      <c r="C14" s="694">
        <v>23</v>
      </c>
      <c r="D14" s="699">
        <v>5.6882821387940839e-002</v>
      </c>
      <c r="E14" s="702">
        <v>92955</v>
      </c>
      <c r="F14" s="694">
        <v>-85</v>
      </c>
      <c r="G14" s="69">
        <v>-9.1441999999999996e-002</v>
      </c>
      <c r="H14" s="715">
        <v>34</v>
      </c>
      <c r="I14" s="723"/>
      <c r="J14" s="727">
        <v>118</v>
      </c>
      <c r="K14" s="731"/>
      <c r="L14" s="715">
        <v>-84</v>
      </c>
      <c r="M14" s="731"/>
      <c r="N14" s="747">
        <v>177</v>
      </c>
      <c r="O14" s="723"/>
      <c r="P14" s="727">
        <v>178</v>
      </c>
      <c r="Q14" s="731"/>
      <c r="R14" s="715">
        <v>-1</v>
      </c>
      <c r="S14" s="765"/>
      <c r="T14" s="715">
        <v>26</v>
      </c>
      <c r="U14" s="773">
        <v>7</v>
      </c>
      <c r="V14" s="779">
        <v>2</v>
      </c>
      <c r="W14" s="786"/>
      <c r="X14" s="801"/>
    </row>
    <row r="15" spans="1:27" s="653" customFormat="1" ht="13.5" customHeight="1">
      <c r="A15" s="664" t="s">
        <v>756</v>
      </c>
      <c r="B15" s="679">
        <v>36339</v>
      </c>
      <c r="C15" s="694">
        <v>12</v>
      </c>
      <c r="D15" s="699">
        <v>3.3022299999999997e-002</v>
      </c>
      <c r="E15" s="702">
        <v>92710</v>
      </c>
      <c r="F15" s="694">
        <v>-245</v>
      </c>
      <c r="G15" s="69">
        <v>-0.26426490000000002</v>
      </c>
      <c r="H15" s="715">
        <v>32</v>
      </c>
      <c r="I15" s="723"/>
      <c r="J15" s="727">
        <v>115</v>
      </c>
      <c r="K15" s="731"/>
      <c r="L15" s="715">
        <v>-83</v>
      </c>
      <c r="M15" s="731"/>
      <c r="N15" s="747">
        <v>352</v>
      </c>
      <c r="O15" s="723"/>
      <c r="P15" s="727">
        <v>514</v>
      </c>
      <c r="Q15" s="731"/>
      <c r="R15" s="715">
        <v>-162</v>
      </c>
      <c r="S15" s="765"/>
      <c r="T15" s="715">
        <v>33</v>
      </c>
      <c r="U15" s="773">
        <v>14</v>
      </c>
      <c r="V15" s="779">
        <v>3</v>
      </c>
      <c r="W15" s="786"/>
      <c r="X15" s="801"/>
    </row>
    <row r="16" spans="1:27" s="653" customFormat="1" ht="13.5" customHeight="1">
      <c r="A16" s="664" t="s">
        <v>559</v>
      </c>
      <c r="B16" s="679">
        <v>36372</v>
      </c>
      <c r="C16" s="694">
        <v>33</v>
      </c>
      <c r="D16" s="699">
        <v>9.0729099999999993e-002</v>
      </c>
      <c r="E16" s="702">
        <v>92603</v>
      </c>
      <c r="F16" s="694">
        <v>-107</v>
      </c>
      <c r="G16" s="69">
        <v>-0.115547</v>
      </c>
      <c r="H16" s="715">
        <v>34</v>
      </c>
      <c r="I16" s="723"/>
      <c r="J16" s="727">
        <v>104</v>
      </c>
      <c r="K16" s="731"/>
      <c r="L16" s="715">
        <v>-70</v>
      </c>
      <c r="M16" s="731"/>
      <c r="N16" s="747">
        <v>244</v>
      </c>
      <c r="O16" s="723"/>
      <c r="P16" s="727">
        <v>281</v>
      </c>
      <c r="Q16" s="731"/>
      <c r="R16" s="715">
        <v>-37</v>
      </c>
      <c r="S16" s="765"/>
      <c r="T16" s="715">
        <v>9</v>
      </c>
      <c r="U16" s="773">
        <v>16</v>
      </c>
      <c r="V16" s="779">
        <v>1</v>
      </c>
      <c r="W16" s="786"/>
      <c r="X16" s="801"/>
    </row>
    <row r="17" spans="1:27" s="653" customFormat="1" ht="13.5" customHeight="1">
      <c r="A17" s="664" t="s">
        <v>726</v>
      </c>
      <c r="B17" s="679">
        <v>36413</v>
      </c>
      <c r="C17" s="694">
        <v>41</v>
      </c>
      <c r="D17" s="699">
        <v>0.11259710000000001</v>
      </c>
      <c r="E17" s="702">
        <v>92557</v>
      </c>
      <c r="F17" s="694">
        <v>-46</v>
      </c>
      <c r="G17" s="69">
        <v>-4.9699100000000003e-002</v>
      </c>
      <c r="H17" s="715">
        <v>46</v>
      </c>
      <c r="I17" s="723"/>
      <c r="J17" s="727">
        <v>106</v>
      </c>
      <c r="K17" s="731"/>
      <c r="L17" s="715">
        <v>-60</v>
      </c>
      <c r="M17" s="731"/>
      <c r="N17" s="747">
        <v>192</v>
      </c>
      <c r="O17" s="723"/>
      <c r="P17" s="727">
        <v>178</v>
      </c>
      <c r="Q17" s="731"/>
      <c r="R17" s="715">
        <v>14</v>
      </c>
      <c r="S17" s="765"/>
      <c r="T17" s="715">
        <v>16</v>
      </c>
      <c r="U17" s="773">
        <v>6</v>
      </c>
      <c r="V17" s="779">
        <v>0</v>
      </c>
      <c r="W17" s="786"/>
      <c r="X17" s="801"/>
    </row>
    <row r="18" spans="1:27" s="653" customFormat="1" ht="13.5" customHeight="1">
      <c r="A18" s="664" t="s">
        <v>561</v>
      </c>
      <c r="B18" s="679">
        <v>36425</v>
      </c>
      <c r="C18" s="694">
        <v>12</v>
      </c>
      <c r="D18" s="699">
        <v>3.2944399999999999e-002</v>
      </c>
      <c r="E18" s="702">
        <v>92526</v>
      </c>
      <c r="F18" s="694">
        <v>-31</v>
      </c>
      <c r="G18" s="69">
        <v>-3.3503999999999999e-002</v>
      </c>
      <c r="H18" s="715">
        <v>46</v>
      </c>
      <c r="I18" s="723"/>
      <c r="J18" s="727">
        <v>104</v>
      </c>
      <c r="K18" s="731"/>
      <c r="L18" s="715">
        <v>-58</v>
      </c>
      <c r="M18" s="731"/>
      <c r="N18" s="747">
        <v>210</v>
      </c>
      <c r="O18" s="723"/>
      <c r="P18" s="727">
        <v>183</v>
      </c>
      <c r="Q18" s="731"/>
      <c r="R18" s="715">
        <v>27</v>
      </c>
      <c r="S18" s="765"/>
      <c r="T18" s="715">
        <v>23</v>
      </c>
      <c r="U18" s="773">
        <v>15</v>
      </c>
      <c r="V18" s="779">
        <v>2</v>
      </c>
      <c r="W18" s="786"/>
      <c r="X18" s="801"/>
    </row>
    <row r="19" spans="1:27" s="653" customFormat="1" ht="13.5" customHeight="1">
      <c r="A19" s="664" t="s">
        <v>562</v>
      </c>
      <c r="B19" s="679">
        <v>36429</v>
      </c>
      <c r="C19" s="694">
        <v>4</v>
      </c>
      <c r="D19" s="699">
        <v>1.0980200000000001e-002</v>
      </c>
      <c r="E19" s="702">
        <v>92467</v>
      </c>
      <c r="F19" s="694">
        <v>-59</v>
      </c>
      <c r="G19" s="69">
        <v>-6.3806500000000002e-002</v>
      </c>
      <c r="H19" s="715">
        <v>48</v>
      </c>
      <c r="I19" s="723"/>
      <c r="J19" s="727">
        <v>102</v>
      </c>
      <c r="K19" s="731"/>
      <c r="L19" s="715">
        <v>-54</v>
      </c>
      <c r="M19" s="731"/>
      <c r="N19" s="747">
        <v>185</v>
      </c>
      <c r="O19" s="723"/>
      <c r="P19" s="727">
        <v>190</v>
      </c>
      <c r="Q19" s="731"/>
      <c r="R19" s="715">
        <v>-5</v>
      </c>
      <c r="S19" s="765"/>
      <c r="T19" s="715">
        <v>32</v>
      </c>
      <c r="U19" s="773">
        <v>12</v>
      </c>
      <c r="V19" s="779">
        <v>0</v>
      </c>
      <c r="W19" s="786"/>
      <c r="X19" s="801"/>
    </row>
    <row r="20" spans="1:27" s="653" customFormat="1" ht="13.5" customHeight="1">
      <c r="A20" s="664" t="s">
        <v>179</v>
      </c>
      <c r="B20" s="679">
        <v>36437</v>
      </c>
      <c r="C20" s="694">
        <v>8</v>
      </c>
      <c r="D20" s="699">
        <v>2.1955700000000002e-002</v>
      </c>
      <c r="E20" s="702">
        <v>92395</v>
      </c>
      <c r="F20" s="694">
        <v>-72</v>
      </c>
      <c r="G20" s="69">
        <v>-7.7926200000000001e-002</v>
      </c>
      <c r="H20" s="715">
        <v>46</v>
      </c>
      <c r="I20" s="723"/>
      <c r="J20" s="727">
        <v>111</v>
      </c>
      <c r="K20" s="731"/>
      <c r="L20" s="715">
        <v>-65</v>
      </c>
      <c r="M20" s="731"/>
      <c r="N20" s="747">
        <v>214</v>
      </c>
      <c r="O20" s="723"/>
      <c r="P20" s="727">
        <v>221</v>
      </c>
      <c r="Q20" s="731"/>
      <c r="R20" s="715">
        <v>-7</v>
      </c>
      <c r="S20" s="765"/>
      <c r="T20" s="715">
        <v>22</v>
      </c>
      <c r="U20" s="773">
        <v>16</v>
      </c>
      <c r="V20" s="779">
        <v>1</v>
      </c>
      <c r="W20" s="786"/>
      <c r="X20" s="801"/>
    </row>
    <row r="21" spans="1:27" s="653" customFormat="1" ht="13.5" customHeight="1">
      <c r="A21" s="664" t="s">
        <v>514</v>
      </c>
      <c r="B21" s="679">
        <v>36463</v>
      </c>
      <c r="C21" s="694">
        <v>26</v>
      </c>
      <c r="D21" s="699">
        <v>7.1305099999999996e-002</v>
      </c>
      <c r="E21" s="702">
        <v>92340</v>
      </c>
      <c r="F21" s="694">
        <v>-55</v>
      </c>
      <c r="G21" s="69">
        <v>-5.9562400000000001e-002</v>
      </c>
      <c r="H21" s="715">
        <v>46</v>
      </c>
      <c r="I21" s="723"/>
      <c r="J21" s="727">
        <v>102</v>
      </c>
      <c r="K21" s="731"/>
      <c r="L21" s="715">
        <v>-56</v>
      </c>
      <c r="M21" s="731"/>
      <c r="N21" s="747">
        <v>170</v>
      </c>
      <c r="O21" s="723"/>
      <c r="P21" s="727">
        <v>169</v>
      </c>
      <c r="Q21" s="731"/>
      <c r="R21" s="715">
        <v>1</v>
      </c>
      <c r="S21" s="765"/>
      <c r="T21" s="715">
        <v>18</v>
      </c>
      <c r="U21" s="773">
        <v>21</v>
      </c>
      <c r="V21" s="779">
        <v>1</v>
      </c>
      <c r="W21" s="786"/>
      <c r="X21" s="801"/>
    </row>
    <row r="22" spans="1:27" s="653" customFormat="1" ht="13.5" customHeight="1">
      <c r="A22" s="664" t="s">
        <v>45</v>
      </c>
      <c r="B22" s="679">
        <v>36496</v>
      </c>
      <c r="C22" s="694">
        <v>33</v>
      </c>
      <c r="D22" s="699">
        <v>9.0420799999999996e-002</v>
      </c>
      <c r="E22" s="702">
        <v>92304</v>
      </c>
      <c r="F22" s="694">
        <v>-36</v>
      </c>
      <c r="G22" s="69">
        <v>-3.9001500000000001e-002</v>
      </c>
      <c r="H22" s="715">
        <v>36</v>
      </c>
      <c r="I22" s="723"/>
      <c r="J22" s="727">
        <v>110</v>
      </c>
      <c r="K22" s="731"/>
      <c r="L22" s="715">
        <v>-74</v>
      </c>
      <c r="M22" s="731"/>
      <c r="N22" s="747">
        <v>210</v>
      </c>
      <c r="O22" s="723"/>
      <c r="P22" s="727">
        <v>172</v>
      </c>
      <c r="Q22" s="731"/>
      <c r="R22" s="715">
        <v>38</v>
      </c>
      <c r="S22" s="765"/>
      <c r="T22" s="715">
        <v>18</v>
      </c>
      <c r="U22" s="773">
        <v>11</v>
      </c>
      <c r="V22" s="779">
        <v>1</v>
      </c>
      <c r="W22" s="786"/>
      <c r="X22" s="801"/>
    </row>
    <row r="23" spans="1:27" s="653" customFormat="1" ht="13.5" customHeight="1">
      <c r="A23" s="664" t="s">
        <v>563</v>
      </c>
      <c r="B23" s="679">
        <v>36513</v>
      </c>
      <c r="C23" s="694">
        <v>17</v>
      </c>
      <c r="D23" s="699">
        <v>4.6558700000000001e-002</v>
      </c>
      <c r="E23" s="702">
        <v>92275</v>
      </c>
      <c r="F23" s="694">
        <v>-29</v>
      </c>
      <c r="G23" s="69">
        <v>-3.1427700000000003e-002</v>
      </c>
      <c r="H23" s="715">
        <v>40</v>
      </c>
      <c r="I23" s="723"/>
      <c r="J23" s="727">
        <v>111</v>
      </c>
      <c r="K23" s="731"/>
      <c r="L23" s="715">
        <v>-71</v>
      </c>
      <c r="M23" s="731"/>
      <c r="N23" s="747">
        <v>186</v>
      </c>
      <c r="O23" s="723"/>
      <c r="P23" s="761">
        <v>144</v>
      </c>
      <c r="Q23" s="731"/>
      <c r="R23" s="715">
        <v>42</v>
      </c>
      <c r="S23" s="765"/>
      <c r="T23" s="715">
        <v>36</v>
      </c>
      <c r="U23" s="773">
        <v>8</v>
      </c>
      <c r="V23" s="779">
        <v>1</v>
      </c>
      <c r="W23" s="786"/>
      <c r="X23" s="802"/>
      <c r="Y23" s="654"/>
    </row>
    <row r="24" spans="1:27" s="653" customFormat="1" ht="13.5" customHeight="1">
      <c r="A24" s="667" t="s">
        <v>155</v>
      </c>
      <c r="B24" s="681">
        <v>36530</v>
      </c>
      <c r="C24" s="696">
        <v>17</v>
      </c>
      <c r="D24" s="701">
        <v>4.6537000000000002e-002</v>
      </c>
      <c r="E24" s="704">
        <v>92206</v>
      </c>
      <c r="F24" s="696">
        <v>-69</v>
      </c>
      <c r="G24" s="713">
        <v>-7.4832399999999993e-002</v>
      </c>
      <c r="H24" s="717">
        <v>42</v>
      </c>
      <c r="I24" s="725"/>
      <c r="J24" s="729">
        <v>120</v>
      </c>
      <c r="K24" s="725"/>
      <c r="L24" s="717">
        <v>-78</v>
      </c>
      <c r="M24" s="736"/>
      <c r="N24" s="749">
        <v>176</v>
      </c>
      <c r="O24" s="725"/>
      <c r="P24" s="729">
        <v>167</v>
      </c>
      <c r="Q24" s="736"/>
      <c r="R24" s="717">
        <v>9</v>
      </c>
      <c r="S24" s="766"/>
      <c r="T24" s="717">
        <v>16</v>
      </c>
      <c r="U24" s="774">
        <v>11</v>
      </c>
      <c r="V24" s="780">
        <v>1</v>
      </c>
      <c r="W24" s="786"/>
      <c r="X24" s="802"/>
      <c r="Y24" s="654"/>
    </row>
    <row r="25" spans="1:27" s="658" customFormat="1" ht="13.5" customHeight="1">
      <c r="A25" s="658" t="s">
        <v>567</v>
      </c>
      <c r="B25" s="682"/>
      <c r="F25" s="709"/>
      <c r="G25" s="709"/>
      <c r="J25" s="682"/>
      <c r="L25" s="709"/>
      <c r="M25" s="709"/>
      <c r="N25" s="750"/>
      <c r="O25" s="760"/>
      <c r="P25" s="750"/>
      <c r="R25" s="709"/>
      <c r="S25" s="709"/>
      <c r="V25" s="781"/>
      <c r="X25" s="803"/>
    </row>
    <row r="26" spans="1:27" s="658" customFormat="1" ht="13.5" customHeight="1">
      <c r="A26" s="668" t="s">
        <v>774</v>
      </c>
      <c r="B26" s="683"/>
      <c r="C26" s="668"/>
      <c r="D26" s="668"/>
      <c r="E26" s="668"/>
      <c r="F26" s="710"/>
      <c r="G26" s="710"/>
      <c r="H26" s="668"/>
      <c r="I26" s="668"/>
      <c r="J26" s="682"/>
      <c r="L26" s="709"/>
      <c r="M26" s="709"/>
      <c r="N26" s="750"/>
      <c r="O26" s="760"/>
      <c r="P26" s="750"/>
      <c r="R26" s="763"/>
      <c r="S26" s="709"/>
      <c r="V26" s="781"/>
      <c r="X26" s="803"/>
    </row>
    <row r="27" spans="1:27" s="658" customFormat="1" ht="13.5" customHeight="1">
      <c r="A27" s="668" t="s">
        <v>723</v>
      </c>
      <c r="B27" s="683"/>
      <c r="C27" s="668"/>
      <c r="D27" s="668"/>
      <c r="E27" s="668"/>
      <c r="F27" s="710"/>
      <c r="G27" s="710"/>
      <c r="H27" s="668"/>
      <c r="I27" s="668"/>
      <c r="J27" s="682"/>
      <c r="L27" s="709"/>
      <c r="M27" s="709"/>
      <c r="N27" s="750"/>
      <c r="O27" s="760"/>
      <c r="P27" s="750"/>
      <c r="R27" s="709"/>
      <c r="S27" s="709"/>
      <c r="V27" s="781"/>
      <c r="X27" s="803"/>
    </row>
    <row r="28" spans="1:27" s="658" customFormat="1" ht="13.5" customHeight="1">
      <c r="A28" s="668" t="s">
        <v>724</v>
      </c>
      <c r="B28" s="668"/>
      <c r="C28" s="668"/>
      <c r="D28" s="668"/>
      <c r="E28" s="668"/>
      <c r="F28" s="668"/>
      <c r="G28" s="668"/>
      <c r="H28" s="668"/>
      <c r="I28" s="668"/>
      <c r="L28" s="709"/>
      <c r="M28" s="709"/>
      <c r="N28" s="750"/>
      <c r="O28" s="647"/>
      <c r="P28" s="750"/>
      <c r="R28" s="709"/>
      <c r="S28" s="709"/>
      <c r="V28" s="781"/>
      <c r="X28" s="803"/>
    </row>
    <row r="29" spans="1:27" s="658" customFormat="1" ht="13.5" customHeight="1">
      <c r="A29" s="668" t="s">
        <v>776</v>
      </c>
      <c r="B29" s="683"/>
      <c r="C29" s="668"/>
      <c r="D29" s="668"/>
      <c r="E29" s="668"/>
      <c r="F29" s="710"/>
      <c r="G29" s="710"/>
      <c r="H29" s="668"/>
      <c r="I29" s="668"/>
      <c r="J29" s="682"/>
      <c r="L29" s="709"/>
      <c r="M29" s="709"/>
      <c r="N29" s="750"/>
      <c r="O29" s="647"/>
      <c r="P29" s="750"/>
      <c r="R29" s="709"/>
      <c r="S29" s="709"/>
      <c r="V29" s="781"/>
      <c r="X29" s="803"/>
    </row>
    <row r="30" spans="1:27" s="658" customFormat="1" ht="13.5" customHeight="1">
      <c r="A30" s="668" t="s">
        <v>775</v>
      </c>
      <c r="B30" s="682"/>
      <c r="F30" s="709"/>
      <c r="G30" s="709"/>
      <c r="J30" s="682"/>
      <c r="L30" s="709"/>
      <c r="M30" s="709"/>
      <c r="N30" s="750"/>
      <c r="O30" s="647"/>
      <c r="P30" s="750"/>
      <c r="R30" s="709"/>
      <c r="S30" s="709"/>
      <c r="V30" s="781"/>
      <c r="X30" s="803"/>
    </row>
    <row r="31" spans="1:27" s="649" customFormat="1" ht="18.75">
      <c r="B31" s="125"/>
      <c r="C31" s="125"/>
      <c r="D31" s="125"/>
      <c r="E31" s="125"/>
      <c r="F31" s="125"/>
      <c r="G31" s="125"/>
      <c r="H31" s="125"/>
      <c r="I31" s="125"/>
      <c r="J31" s="125"/>
      <c r="K31" s="125"/>
      <c r="L31" s="125"/>
      <c r="M31" s="128" t="s">
        <v>672</v>
      </c>
      <c r="N31" s="125" t="s">
        <v>705</v>
      </c>
      <c r="O31" s="125"/>
      <c r="P31" s="125"/>
      <c r="Q31" s="125"/>
      <c r="R31" s="125"/>
      <c r="S31" s="125"/>
      <c r="T31" s="125"/>
      <c r="U31" s="125"/>
      <c r="V31" s="125"/>
      <c r="W31" s="643"/>
      <c r="Y31" s="643"/>
      <c r="Z31" s="643"/>
      <c r="AA31" s="643"/>
    </row>
    <row r="32" spans="1:27" s="649" customFormat="1">
      <c r="A32" s="669" t="s">
        <v>547</v>
      </c>
      <c r="B32" s="684"/>
      <c r="C32" s="684"/>
      <c r="D32" s="684"/>
      <c r="E32" s="684"/>
      <c r="F32" s="684"/>
      <c r="G32" s="684"/>
      <c r="H32" s="684"/>
      <c r="I32" s="684"/>
      <c r="J32" s="684"/>
      <c r="K32" s="684"/>
      <c r="L32" s="684"/>
      <c r="M32" s="684"/>
      <c r="N32" s="684"/>
      <c r="O32" s="684"/>
      <c r="P32" s="684"/>
      <c r="Q32" s="684"/>
      <c r="R32" s="684"/>
      <c r="S32" s="684"/>
      <c r="T32" s="684"/>
      <c r="U32" s="684"/>
      <c r="V32" s="684" t="s">
        <v>134</v>
      </c>
      <c r="W32" s="643"/>
      <c r="Y32" s="643"/>
      <c r="Z32" s="643"/>
      <c r="AA32" s="643"/>
    </row>
    <row r="33" spans="1:27" s="649" customFormat="1" ht="13.5" customHeight="1">
      <c r="A33" s="264" t="s">
        <v>56</v>
      </c>
      <c r="B33" s="244" t="s">
        <v>226</v>
      </c>
      <c r="C33" s="297"/>
      <c r="D33" s="297"/>
      <c r="E33" s="297"/>
      <c r="F33" s="297"/>
      <c r="G33" s="297"/>
      <c r="H33" s="297"/>
      <c r="I33" s="297"/>
      <c r="J33" s="297"/>
      <c r="K33" s="244" t="s">
        <v>350</v>
      </c>
      <c r="L33" s="297"/>
      <c r="M33" s="297"/>
      <c r="N33" s="297"/>
      <c r="O33" s="297"/>
      <c r="P33" s="297"/>
      <c r="Q33" s="297"/>
      <c r="R33" s="297"/>
      <c r="S33" s="129"/>
      <c r="T33" s="770" t="s">
        <v>381</v>
      </c>
      <c r="U33" s="261"/>
      <c r="V33" s="261"/>
      <c r="W33" s="643"/>
      <c r="Y33" s="643"/>
      <c r="Z33" s="643"/>
      <c r="AA33" s="643"/>
    </row>
    <row r="34" spans="1:27" s="649" customFormat="1" ht="13.5" customHeight="1">
      <c r="A34" s="670"/>
      <c r="B34" s="244" t="s">
        <v>313</v>
      </c>
      <c r="C34" s="297"/>
      <c r="D34" s="129"/>
      <c r="E34" s="244" t="s">
        <v>351</v>
      </c>
      <c r="F34" s="297"/>
      <c r="G34" s="129"/>
      <c r="H34" s="244" t="s">
        <v>46</v>
      </c>
      <c r="I34" s="297"/>
      <c r="J34" s="297"/>
      <c r="K34" s="244" t="s">
        <v>352</v>
      </c>
      <c r="L34" s="297"/>
      <c r="M34" s="297"/>
      <c r="N34" s="297" t="s">
        <v>354</v>
      </c>
      <c r="O34" s="297"/>
      <c r="P34" s="129"/>
      <c r="Q34" s="244" t="s">
        <v>54</v>
      </c>
      <c r="R34" s="297"/>
      <c r="S34" s="129"/>
      <c r="T34" s="771"/>
      <c r="U34" s="262"/>
      <c r="V34" s="262"/>
      <c r="W34" s="643"/>
      <c r="Y34" s="643"/>
      <c r="Z34" s="643"/>
      <c r="AA34" s="643"/>
    </row>
    <row r="35" spans="1:27" s="649" customFormat="1" ht="13.5" customHeight="1">
      <c r="A35" s="265"/>
      <c r="B35" s="685" t="s">
        <v>33</v>
      </c>
      <c r="C35" s="685" t="s">
        <v>139</v>
      </c>
      <c r="D35" s="685" t="s">
        <v>83</v>
      </c>
      <c r="E35" s="685" t="s">
        <v>33</v>
      </c>
      <c r="F35" s="685" t="s">
        <v>139</v>
      </c>
      <c r="G35" s="685" t="s">
        <v>83</v>
      </c>
      <c r="H35" s="685" t="s">
        <v>33</v>
      </c>
      <c r="I35" s="685" t="s">
        <v>139</v>
      </c>
      <c r="J35" s="730" t="s">
        <v>83</v>
      </c>
      <c r="K35" s="685" t="s">
        <v>33</v>
      </c>
      <c r="L35" s="685" t="s">
        <v>139</v>
      </c>
      <c r="M35" s="730" t="s">
        <v>83</v>
      </c>
      <c r="N35" s="751" t="s">
        <v>33</v>
      </c>
      <c r="O35" s="685" t="s">
        <v>139</v>
      </c>
      <c r="P35" s="685" t="s">
        <v>83</v>
      </c>
      <c r="Q35" s="685" t="s">
        <v>33</v>
      </c>
      <c r="R35" s="685" t="s">
        <v>139</v>
      </c>
      <c r="S35" s="685" t="s">
        <v>83</v>
      </c>
      <c r="T35" s="685" t="s">
        <v>33</v>
      </c>
      <c r="U35" s="685" t="s">
        <v>139</v>
      </c>
      <c r="V35" s="730" t="s">
        <v>83</v>
      </c>
      <c r="W35" s="792"/>
      <c r="Y35" s="643"/>
      <c r="Z35" s="643"/>
      <c r="AA35" s="643"/>
    </row>
    <row r="36" spans="1:27" s="649" customFormat="1" ht="13.5" customHeight="1">
      <c r="A36" s="662" t="s">
        <v>769</v>
      </c>
      <c r="B36" s="686">
        <v>576</v>
      </c>
      <c r="C36" s="686">
        <v>307</v>
      </c>
      <c r="D36" s="686">
        <v>269</v>
      </c>
      <c r="E36" s="686">
        <v>1288</v>
      </c>
      <c r="F36" s="686">
        <v>660</v>
      </c>
      <c r="G36" s="686">
        <v>628</v>
      </c>
      <c r="H36" s="718">
        <v>-712</v>
      </c>
      <c r="I36" s="718">
        <v>-353</v>
      </c>
      <c r="J36" s="718">
        <v>-359</v>
      </c>
      <c r="K36" s="686">
        <v>2325</v>
      </c>
      <c r="L36" s="686">
        <v>1291</v>
      </c>
      <c r="M36" s="737">
        <v>1034</v>
      </c>
      <c r="N36" s="752">
        <v>2478</v>
      </c>
      <c r="O36" s="686">
        <v>1277</v>
      </c>
      <c r="P36" s="686">
        <v>1201</v>
      </c>
      <c r="Q36" s="718">
        <v>-153</v>
      </c>
      <c r="R36" s="718">
        <v>14</v>
      </c>
      <c r="S36" s="718">
        <v>-167</v>
      </c>
      <c r="T36" s="718">
        <v>-865</v>
      </c>
      <c r="U36" s="718">
        <v>-339</v>
      </c>
      <c r="V36" s="782">
        <v>-526</v>
      </c>
      <c r="W36" s="792"/>
      <c r="Y36" s="643"/>
      <c r="Z36" s="643"/>
      <c r="AA36" s="643"/>
    </row>
    <row r="37" spans="1:27" s="649" customFormat="1" ht="13.5" customHeight="1">
      <c r="A37" s="671" t="s">
        <v>624</v>
      </c>
      <c r="B37" s="687">
        <v>622</v>
      </c>
      <c r="C37" s="687">
        <v>282</v>
      </c>
      <c r="D37" s="687">
        <v>340</v>
      </c>
      <c r="E37" s="705">
        <v>1184</v>
      </c>
      <c r="F37" s="687">
        <v>599</v>
      </c>
      <c r="G37" s="687">
        <v>585</v>
      </c>
      <c r="H37" s="687">
        <v>-562</v>
      </c>
      <c r="I37" s="687">
        <v>-317</v>
      </c>
      <c r="J37" s="687">
        <v>-245</v>
      </c>
      <c r="K37" s="705">
        <v>2720</v>
      </c>
      <c r="L37" s="705">
        <v>1475</v>
      </c>
      <c r="M37" s="738">
        <v>1245</v>
      </c>
      <c r="N37" s="753">
        <v>2613</v>
      </c>
      <c r="O37" s="705">
        <v>1328</v>
      </c>
      <c r="P37" s="705">
        <v>1285</v>
      </c>
      <c r="Q37" s="687">
        <v>107</v>
      </c>
      <c r="R37" s="687">
        <v>147</v>
      </c>
      <c r="S37" s="687">
        <v>-40</v>
      </c>
      <c r="T37" s="687">
        <v>-455</v>
      </c>
      <c r="U37" s="687">
        <v>-170</v>
      </c>
      <c r="V37" s="649">
        <v>-285</v>
      </c>
      <c r="W37" s="792"/>
      <c r="Y37" s="643"/>
      <c r="Z37" s="643"/>
      <c r="AA37" s="643"/>
    </row>
    <row r="38" spans="1:27" s="649" customFormat="1" ht="13.5" customHeight="1">
      <c r="A38" s="664">
        <v>2</v>
      </c>
      <c r="B38" s="686">
        <v>560</v>
      </c>
      <c r="C38" s="686">
        <v>264</v>
      </c>
      <c r="D38" s="686">
        <v>296</v>
      </c>
      <c r="E38" s="686">
        <v>1162</v>
      </c>
      <c r="F38" s="686">
        <v>590</v>
      </c>
      <c r="G38" s="686">
        <v>572</v>
      </c>
      <c r="H38" s="718">
        <v>-602</v>
      </c>
      <c r="I38" s="718">
        <v>-326</v>
      </c>
      <c r="J38" s="718">
        <v>-276</v>
      </c>
      <c r="K38" s="686">
        <v>2094</v>
      </c>
      <c r="L38" s="686">
        <v>1130</v>
      </c>
      <c r="M38" s="737">
        <v>964</v>
      </c>
      <c r="N38" s="752">
        <v>2434</v>
      </c>
      <c r="O38" s="686">
        <v>1270</v>
      </c>
      <c r="P38" s="686">
        <v>1164</v>
      </c>
      <c r="Q38" s="718">
        <v>-340</v>
      </c>
      <c r="R38" s="718">
        <v>-140</v>
      </c>
      <c r="S38" s="718">
        <v>-200</v>
      </c>
      <c r="T38" s="718">
        <v>-942</v>
      </c>
      <c r="U38" s="718">
        <v>-466</v>
      </c>
      <c r="V38" s="782">
        <v>-476</v>
      </c>
      <c r="W38" s="792"/>
      <c r="Y38" s="643"/>
      <c r="Z38" s="643"/>
      <c r="AA38" s="643"/>
    </row>
    <row r="39" spans="1:27" s="659" customFormat="1" ht="13.5" customHeight="1">
      <c r="A39" s="662">
        <v>3</v>
      </c>
      <c r="B39" s="686">
        <v>529</v>
      </c>
      <c r="C39" s="686">
        <v>285</v>
      </c>
      <c r="D39" s="686">
        <v>244</v>
      </c>
      <c r="E39" s="686">
        <v>1222</v>
      </c>
      <c r="F39" s="686">
        <v>614</v>
      </c>
      <c r="G39" s="686">
        <v>608</v>
      </c>
      <c r="H39" s="718">
        <v>-693</v>
      </c>
      <c r="I39" s="718">
        <v>-329</v>
      </c>
      <c r="J39" s="718">
        <v>-364</v>
      </c>
      <c r="K39" s="686">
        <v>2219</v>
      </c>
      <c r="L39" s="686">
        <v>1226</v>
      </c>
      <c r="M39" s="737">
        <v>993</v>
      </c>
      <c r="N39" s="752">
        <v>2261</v>
      </c>
      <c r="O39" s="686">
        <v>1203</v>
      </c>
      <c r="P39" s="686">
        <v>1058</v>
      </c>
      <c r="Q39" s="718">
        <v>-42</v>
      </c>
      <c r="R39" s="718">
        <v>23</v>
      </c>
      <c r="S39" s="718">
        <v>-65</v>
      </c>
      <c r="T39" s="718">
        <v>-735</v>
      </c>
      <c r="U39" s="718">
        <v>-306</v>
      </c>
      <c r="V39" s="782">
        <v>-429</v>
      </c>
      <c r="W39" s="793"/>
      <c r="Y39" s="808"/>
      <c r="Z39" s="808"/>
      <c r="AA39" s="808"/>
    </row>
    <row r="40" spans="1:27" s="659" customFormat="1" ht="13.5" customHeight="1">
      <c r="A40" s="665" t="s">
        <v>129</v>
      </c>
      <c r="B40" s="688">
        <v>484</v>
      </c>
      <c r="C40" s="688">
        <v>251</v>
      </c>
      <c r="D40" s="688">
        <v>233</v>
      </c>
      <c r="E40" s="688">
        <v>1330</v>
      </c>
      <c r="F40" s="688">
        <v>682</v>
      </c>
      <c r="G40" s="688">
        <v>648</v>
      </c>
      <c r="H40" s="719">
        <v>-846</v>
      </c>
      <c r="I40" s="719">
        <v>-431</v>
      </c>
      <c r="J40" s="719">
        <v>-415</v>
      </c>
      <c r="K40" s="688">
        <v>2465</v>
      </c>
      <c r="L40" s="688">
        <v>1362</v>
      </c>
      <c r="M40" s="739">
        <v>1103</v>
      </c>
      <c r="N40" s="754">
        <v>2592</v>
      </c>
      <c r="O40" s="688">
        <v>1371</v>
      </c>
      <c r="P40" s="688">
        <v>1221</v>
      </c>
      <c r="Q40" s="719">
        <v>-127</v>
      </c>
      <c r="R40" s="719">
        <v>-9</v>
      </c>
      <c r="S40" s="719">
        <v>-118</v>
      </c>
      <c r="T40" s="719">
        <v>-973</v>
      </c>
      <c r="U40" s="719">
        <v>-440</v>
      </c>
      <c r="V40" s="783">
        <v>-533</v>
      </c>
      <c r="W40" s="793"/>
      <c r="Y40" s="808"/>
      <c r="Z40" s="808"/>
      <c r="AA40" s="808"/>
    </row>
    <row r="41" spans="1:27" s="649" customFormat="1" ht="13.5" customHeight="1">
      <c r="A41" s="672" t="s">
        <v>688</v>
      </c>
      <c r="B41" s="686">
        <v>132</v>
      </c>
      <c r="C41" s="697">
        <v>68</v>
      </c>
      <c r="D41" s="697">
        <v>64</v>
      </c>
      <c r="E41" s="686">
        <v>345</v>
      </c>
      <c r="F41" s="697">
        <v>177</v>
      </c>
      <c r="G41" s="697">
        <v>168</v>
      </c>
      <c r="H41" s="718">
        <v>-213</v>
      </c>
      <c r="I41" s="718">
        <v>-109</v>
      </c>
      <c r="J41" s="718">
        <v>-104</v>
      </c>
      <c r="K41" s="686">
        <v>561</v>
      </c>
      <c r="L41" s="697">
        <v>293</v>
      </c>
      <c r="M41" s="740">
        <v>268</v>
      </c>
      <c r="N41" s="752">
        <v>556</v>
      </c>
      <c r="O41" s="697">
        <v>280</v>
      </c>
      <c r="P41" s="697">
        <v>276</v>
      </c>
      <c r="Q41" s="718">
        <v>5</v>
      </c>
      <c r="R41" s="718">
        <v>13</v>
      </c>
      <c r="S41" s="718">
        <v>-8</v>
      </c>
      <c r="T41" s="718">
        <v>-208</v>
      </c>
      <c r="U41" s="718">
        <v>-96</v>
      </c>
      <c r="V41" s="782">
        <v>-112</v>
      </c>
      <c r="W41" s="792"/>
      <c r="Y41" s="643"/>
      <c r="Z41" s="643"/>
      <c r="AA41" s="643"/>
    </row>
    <row r="42" spans="1:27" s="649" customFormat="1" ht="13.5" customHeight="1">
      <c r="A42" s="672" t="s">
        <v>357</v>
      </c>
      <c r="B42" s="686">
        <v>79</v>
      </c>
      <c r="C42" s="697">
        <v>46</v>
      </c>
      <c r="D42" s="697">
        <v>33</v>
      </c>
      <c r="E42" s="686">
        <v>209</v>
      </c>
      <c r="F42" s="697">
        <v>106</v>
      </c>
      <c r="G42" s="697">
        <v>103</v>
      </c>
      <c r="H42" s="718">
        <v>-130</v>
      </c>
      <c r="I42" s="718">
        <v>-60</v>
      </c>
      <c r="J42" s="718">
        <v>-70</v>
      </c>
      <c r="K42" s="686">
        <v>423</v>
      </c>
      <c r="L42" s="697">
        <v>241</v>
      </c>
      <c r="M42" s="740">
        <v>182</v>
      </c>
      <c r="N42" s="752">
        <v>316</v>
      </c>
      <c r="O42" s="697">
        <v>159</v>
      </c>
      <c r="P42" s="697">
        <v>157</v>
      </c>
      <c r="Q42" s="718">
        <v>107</v>
      </c>
      <c r="R42" s="718">
        <v>82</v>
      </c>
      <c r="S42" s="718">
        <v>25</v>
      </c>
      <c r="T42" s="718">
        <v>-23</v>
      </c>
      <c r="U42" s="718">
        <v>22</v>
      </c>
      <c r="V42" s="782">
        <v>-45</v>
      </c>
      <c r="W42" s="792"/>
      <c r="Y42" s="643"/>
      <c r="Z42" s="643"/>
      <c r="AA42" s="643"/>
    </row>
    <row r="43" spans="1:27" s="649" customFormat="1" ht="13.5" customHeight="1">
      <c r="A43" s="672" t="s">
        <v>222</v>
      </c>
      <c r="B43" s="686">
        <v>8</v>
      </c>
      <c r="C43" s="697">
        <v>7</v>
      </c>
      <c r="D43" s="697">
        <v>1</v>
      </c>
      <c r="E43" s="686">
        <v>43</v>
      </c>
      <c r="F43" s="697">
        <v>20</v>
      </c>
      <c r="G43" s="697">
        <v>23</v>
      </c>
      <c r="H43" s="718">
        <v>-35</v>
      </c>
      <c r="I43" s="718">
        <v>-13</v>
      </c>
      <c r="J43" s="718">
        <v>-22</v>
      </c>
      <c r="K43" s="686">
        <v>69</v>
      </c>
      <c r="L43" s="697">
        <v>30</v>
      </c>
      <c r="M43" s="740">
        <v>39</v>
      </c>
      <c r="N43" s="752">
        <v>107</v>
      </c>
      <c r="O43" s="697">
        <v>53</v>
      </c>
      <c r="P43" s="697">
        <v>54</v>
      </c>
      <c r="Q43" s="718">
        <v>-38</v>
      </c>
      <c r="R43" s="718">
        <v>-23</v>
      </c>
      <c r="S43" s="718">
        <v>-15</v>
      </c>
      <c r="T43" s="718">
        <v>-73</v>
      </c>
      <c r="U43" s="718">
        <v>-36</v>
      </c>
      <c r="V43" s="782">
        <v>-37</v>
      </c>
      <c r="W43" s="792"/>
      <c r="Y43" s="643"/>
      <c r="Z43" s="643"/>
      <c r="AA43" s="643"/>
    </row>
    <row r="44" spans="1:27" s="649" customFormat="1" ht="13.5" customHeight="1">
      <c r="A44" s="672" t="s">
        <v>157</v>
      </c>
      <c r="B44" s="686">
        <v>50</v>
      </c>
      <c r="C44" s="697">
        <v>28</v>
      </c>
      <c r="D44" s="697">
        <v>22</v>
      </c>
      <c r="E44" s="686">
        <v>126</v>
      </c>
      <c r="F44" s="697">
        <v>59</v>
      </c>
      <c r="G44" s="697">
        <v>67</v>
      </c>
      <c r="H44" s="718">
        <v>-76</v>
      </c>
      <c r="I44" s="718">
        <v>-31</v>
      </c>
      <c r="J44" s="718">
        <v>-45</v>
      </c>
      <c r="K44" s="686">
        <v>260</v>
      </c>
      <c r="L44" s="697">
        <v>162</v>
      </c>
      <c r="M44" s="740">
        <v>98</v>
      </c>
      <c r="N44" s="752">
        <v>292</v>
      </c>
      <c r="O44" s="697">
        <v>151</v>
      </c>
      <c r="P44" s="697">
        <v>141</v>
      </c>
      <c r="Q44" s="718">
        <v>-32</v>
      </c>
      <c r="R44" s="718">
        <v>11</v>
      </c>
      <c r="S44" s="718">
        <v>-43</v>
      </c>
      <c r="T44" s="718">
        <v>-108</v>
      </c>
      <c r="U44" s="718">
        <v>-20</v>
      </c>
      <c r="V44" s="782">
        <v>-88</v>
      </c>
      <c r="W44" s="792"/>
      <c r="Y44" s="643"/>
      <c r="Z44" s="643"/>
      <c r="AA44" s="643"/>
    </row>
    <row r="45" spans="1:27" s="649" customFormat="1" ht="13.5" customHeight="1">
      <c r="A45" s="672" t="s">
        <v>359</v>
      </c>
      <c r="B45" s="686">
        <v>2</v>
      </c>
      <c r="C45" s="697">
        <v>2</v>
      </c>
      <c r="D45" s="697">
        <v>0</v>
      </c>
      <c r="E45" s="686">
        <v>29</v>
      </c>
      <c r="F45" s="697">
        <v>16</v>
      </c>
      <c r="G45" s="697">
        <v>13</v>
      </c>
      <c r="H45" s="718">
        <v>-27</v>
      </c>
      <c r="I45" s="718">
        <v>-14</v>
      </c>
      <c r="J45" s="718">
        <v>-13</v>
      </c>
      <c r="K45" s="686">
        <v>19</v>
      </c>
      <c r="L45" s="697">
        <v>11</v>
      </c>
      <c r="M45" s="740">
        <v>8</v>
      </c>
      <c r="N45" s="752">
        <v>36</v>
      </c>
      <c r="O45" s="697">
        <v>18</v>
      </c>
      <c r="P45" s="697">
        <v>18</v>
      </c>
      <c r="Q45" s="718">
        <v>-17</v>
      </c>
      <c r="R45" s="718">
        <v>-7</v>
      </c>
      <c r="S45" s="718">
        <v>-10</v>
      </c>
      <c r="T45" s="718">
        <v>-44</v>
      </c>
      <c r="U45" s="718">
        <v>-21</v>
      </c>
      <c r="V45" s="782">
        <v>-23</v>
      </c>
      <c r="W45" s="792"/>
      <c r="Y45" s="643"/>
      <c r="Z45" s="643"/>
      <c r="AA45" s="643"/>
    </row>
    <row r="46" spans="1:27" ht="13.5" customHeight="1">
      <c r="A46" s="672" t="s">
        <v>27</v>
      </c>
      <c r="B46" s="686">
        <v>0</v>
      </c>
      <c r="C46" s="697">
        <v>0</v>
      </c>
      <c r="D46" s="697">
        <v>0</v>
      </c>
      <c r="E46" s="686">
        <v>19</v>
      </c>
      <c r="F46" s="697">
        <v>11</v>
      </c>
      <c r="G46" s="697">
        <v>8</v>
      </c>
      <c r="H46" s="718">
        <v>-19</v>
      </c>
      <c r="I46" s="718">
        <v>-11</v>
      </c>
      <c r="J46" s="718">
        <v>-8</v>
      </c>
      <c r="K46" s="686">
        <v>7</v>
      </c>
      <c r="L46" s="697">
        <v>3</v>
      </c>
      <c r="M46" s="740">
        <v>4</v>
      </c>
      <c r="N46" s="752">
        <v>8</v>
      </c>
      <c r="O46" s="697">
        <v>3</v>
      </c>
      <c r="P46" s="697">
        <v>5</v>
      </c>
      <c r="Q46" s="718">
        <v>-1</v>
      </c>
      <c r="R46" s="718">
        <v>0</v>
      </c>
      <c r="S46" s="718">
        <v>-1</v>
      </c>
      <c r="T46" s="718">
        <v>-20</v>
      </c>
      <c r="U46" s="718">
        <v>-11</v>
      </c>
      <c r="V46" s="782">
        <v>-9</v>
      </c>
    </row>
    <row r="47" spans="1:27" ht="13.5" customHeight="1">
      <c r="A47" s="672" t="s">
        <v>360</v>
      </c>
      <c r="B47" s="686">
        <v>9</v>
      </c>
      <c r="C47" s="697">
        <v>1</v>
      </c>
      <c r="D47" s="697">
        <v>8</v>
      </c>
      <c r="E47" s="686">
        <v>37</v>
      </c>
      <c r="F47" s="697">
        <v>19</v>
      </c>
      <c r="G47" s="697">
        <v>18</v>
      </c>
      <c r="H47" s="718">
        <v>-28</v>
      </c>
      <c r="I47" s="718">
        <v>-18</v>
      </c>
      <c r="J47" s="718">
        <v>-10</v>
      </c>
      <c r="K47" s="686">
        <v>14</v>
      </c>
      <c r="L47" s="697">
        <v>10</v>
      </c>
      <c r="M47" s="740">
        <v>4</v>
      </c>
      <c r="N47" s="752">
        <v>25</v>
      </c>
      <c r="O47" s="697">
        <v>13</v>
      </c>
      <c r="P47" s="697">
        <v>12</v>
      </c>
      <c r="Q47" s="718">
        <v>-11</v>
      </c>
      <c r="R47" s="718">
        <v>-3</v>
      </c>
      <c r="S47" s="718">
        <v>-8</v>
      </c>
      <c r="T47" s="718">
        <v>-39</v>
      </c>
      <c r="U47" s="718">
        <v>-21</v>
      </c>
      <c r="V47" s="782">
        <v>-18</v>
      </c>
    </row>
    <row r="48" spans="1:27" ht="13.5" customHeight="1">
      <c r="A48" s="672" t="s">
        <v>361</v>
      </c>
      <c r="B48" s="686">
        <v>57</v>
      </c>
      <c r="C48" s="697">
        <v>27</v>
      </c>
      <c r="D48" s="697">
        <v>30</v>
      </c>
      <c r="E48" s="686">
        <v>113</v>
      </c>
      <c r="F48" s="697">
        <v>58</v>
      </c>
      <c r="G48" s="697">
        <v>55</v>
      </c>
      <c r="H48" s="718">
        <v>-56</v>
      </c>
      <c r="I48" s="718">
        <v>-31</v>
      </c>
      <c r="J48" s="718">
        <v>-25</v>
      </c>
      <c r="K48" s="686">
        <v>362</v>
      </c>
      <c r="L48" s="697">
        <v>207</v>
      </c>
      <c r="M48" s="740">
        <v>155</v>
      </c>
      <c r="N48" s="752">
        <v>340</v>
      </c>
      <c r="O48" s="697">
        <v>192</v>
      </c>
      <c r="P48" s="697">
        <v>148</v>
      </c>
      <c r="Q48" s="718">
        <v>22</v>
      </c>
      <c r="R48" s="718">
        <v>15</v>
      </c>
      <c r="S48" s="718">
        <v>7</v>
      </c>
      <c r="T48" s="718">
        <v>-34</v>
      </c>
      <c r="U48" s="718">
        <v>-16</v>
      </c>
      <c r="V48" s="782">
        <v>-18</v>
      </c>
    </row>
    <row r="49" spans="1:25" ht="13.5" customHeight="1">
      <c r="A49" s="672" t="s">
        <v>690</v>
      </c>
      <c r="B49" s="686">
        <v>105</v>
      </c>
      <c r="C49" s="697">
        <v>51</v>
      </c>
      <c r="D49" s="697">
        <v>54</v>
      </c>
      <c r="E49" s="686">
        <v>152</v>
      </c>
      <c r="F49" s="697">
        <v>84</v>
      </c>
      <c r="G49" s="697">
        <v>68</v>
      </c>
      <c r="H49" s="718">
        <v>-47</v>
      </c>
      <c r="I49" s="718">
        <v>-33</v>
      </c>
      <c r="J49" s="718">
        <v>-14</v>
      </c>
      <c r="K49" s="686">
        <v>517</v>
      </c>
      <c r="L49" s="697">
        <v>280</v>
      </c>
      <c r="M49" s="740">
        <v>237</v>
      </c>
      <c r="N49" s="752">
        <v>555</v>
      </c>
      <c r="O49" s="697">
        <v>322</v>
      </c>
      <c r="P49" s="697">
        <v>233</v>
      </c>
      <c r="Q49" s="718">
        <v>-38</v>
      </c>
      <c r="R49" s="718">
        <v>-42</v>
      </c>
      <c r="S49" s="718">
        <v>4</v>
      </c>
      <c r="T49" s="718">
        <v>-85</v>
      </c>
      <c r="U49" s="718">
        <v>-75</v>
      </c>
      <c r="V49" s="782">
        <v>-10</v>
      </c>
    </row>
    <row r="50" spans="1:25" ht="13.5" customHeight="1">
      <c r="A50" s="672" t="s">
        <v>364</v>
      </c>
      <c r="B50" s="686">
        <v>2</v>
      </c>
      <c r="C50" s="697">
        <v>1</v>
      </c>
      <c r="D50" s="697">
        <v>1</v>
      </c>
      <c r="E50" s="686">
        <v>41</v>
      </c>
      <c r="F50" s="697">
        <v>18</v>
      </c>
      <c r="G50" s="697">
        <v>23</v>
      </c>
      <c r="H50" s="718">
        <v>-39</v>
      </c>
      <c r="I50" s="718">
        <v>-17</v>
      </c>
      <c r="J50" s="718">
        <v>-22</v>
      </c>
      <c r="K50" s="686">
        <v>45</v>
      </c>
      <c r="L50" s="697">
        <v>22</v>
      </c>
      <c r="M50" s="740">
        <v>23</v>
      </c>
      <c r="N50" s="752">
        <v>68</v>
      </c>
      <c r="O50" s="697">
        <v>30</v>
      </c>
      <c r="P50" s="697">
        <v>38</v>
      </c>
      <c r="Q50" s="718">
        <v>-23</v>
      </c>
      <c r="R50" s="718">
        <v>-8</v>
      </c>
      <c r="S50" s="718">
        <v>-15</v>
      </c>
      <c r="T50" s="718">
        <v>-62</v>
      </c>
      <c r="U50" s="718">
        <v>-25</v>
      </c>
      <c r="V50" s="782">
        <v>-37</v>
      </c>
    </row>
    <row r="51" spans="1:25" ht="13.5" customHeight="1">
      <c r="A51" s="672" t="s">
        <v>367</v>
      </c>
      <c r="B51" s="686">
        <v>17</v>
      </c>
      <c r="C51" s="697">
        <v>12</v>
      </c>
      <c r="D51" s="697">
        <v>5</v>
      </c>
      <c r="E51" s="686">
        <v>61</v>
      </c>
      <c r="F51" s="697">
        <v>35</v>
      </c>
      <c r="G51" s="697">
        <v>26</v>
      </c>
      <c r="H51" s="718">
        <v>-44</v>
      </c>
      <c r="I51" s="718">
        <v>-23</v>
      </c>
      <c r="J51" s="718">
        <v>-21</v>
      </c>
      <c r="K51" s="686">
        <v>55</v>
      </c>
      <c r="L51" s="697">
        <v>29</v>
      </c>
      <c r="M51" s="740">
        <v>26</v>
      </c>
      <c r="N51" s="752">
        <v>96</v>
      </c>
      <c r="O51" s="697">
        <v>47</v>
      </c>
      <c r="P51" s="697">
        <v>49</v>
      </c>
      <c r="Q51" s="718">
        <v>-41</v>
      </c>
      <c r="R51" s="718">
        <v>-18</v>
      </c>
      <c r="S51" s="718">
        <v>-23</v>
      </c>
      <c r="T51" s="718">
        <v>-85</v>
      </c>
      <c r="U51" s="718">
        <v>-41</v>
      </c>
      <c r="V51" s="782">
        <v>-44</v>
      </c>
    </row>
    <row r="52" spans="1:25" ht="13.5" customHeight="1">
      <c r="A52" s="672" t="s">
        <v>406</v>
      </c>
      <c r="B52" s="686">
        <v>5</v>
      </c>
      <c r="C52" s="697">
        <v>3</v>
      </c>
      <c r="D52" s="697">
        <v>2</v>
      </c>
      <c r="E52" s="686">
        <v>42</v>
      </c>
      <c r="F52" s="697">
        <v>23</v>
      </c>
      <c r="G52" s="697">
        <v>19</v>
      </c>
      <c r="H52" s="718">
        <v>-37</v>
      </c>
      <c r="I52" s="718">
        <v>-20</v>
      </c>
      <c r="J52" s="718">
        <v>-17</v>
      </c>
      <c r="K52" s="686">
        <v>38</v>
      </c>
      <c r="L52" s="697">
        <v>21</v>
      </c>
      <c r="M52" s="740">
        <v>17</v>
      </c>
      <c r="N52" s="752">
        <v>75</v>
      </c>
      <c r="O52" s="697">
        <v>48</v>
      </c>
      <c r="P52" s="697">
        <v>27</v>
      </c>
      <c r="Q52" s="718">
        <v>-37</v>
      </c>
      <c r="R52" s="718">
        <v>-27</v>
      </c>
      <c r="S52" s="718">
        <v>-10</v>
      </c>
      <c r="T52" s="718">
        <v>-74</v>
      </c>
      <c r="U52" s="718">
        <v>-47</v>
      </c>
      <c r="V52" s="782">
        <v>-27</v>
      </c>
    </row>
    <row r="53" spans="1:25" ht="13.5" customHeight="1">
      <c r="A53" s="672" t="s">
        <v>518</v>
      </c>
      <c r="B53" s="686">
        <v>5</v>
      </c>
      <c r="C53" s="697">
        <v>1</v>
      </c>
      <c r="D53" s="697">
        <v>4</v>
      </c>
      <c r="E53" s="686">
        <v>28</v>
      </c>
      <c r="F53" s="697">
        <v>15</v>
      </c>
      <c r="G53" s="697">
        <v>13</v>
      </c>
      <c r="H53" s="718">
        <v>-23</v>
      </c>
      <c r="I53" s="718">
        <v>-14</v>
      </c>
      <c r="J53" s="718">
        <v>-9</v>
      </c>
      <c r="K53" s="686">
        <v>4</v>
      </c>
      <c r="L53" s="697">
        <v>3</v>
      </c>
      <c r="M53" s="740">
        <v>1</v>
      </c>
      <c r="N53" s="752">
        <v>14</v>
      </c>
      <c r="O53" s="697">
        <v>9</v>
      </c>
      <c r="P53" s="697">
        <v>5</v>
      </c>
      <c r="Q53" s="718">
        <v>-10</v>
      </c>
      <c r="R53" s="718">
        <v>-6</v>
      </c>
      <c r="S53" s="718">
        <v>-4</v>
      </c>
      <c r="T53" s="718">
        <v>-33</v>
      </c>
      <c r="U53" s="718">
        <v>-20</v>
      </c>
      <c r="V53" s="782">
        <v>-13</v>
      </c>
    </row>
    <row r="54" spans="1:25" ht="13.5" customHeight="1">
      <c r="A54" s="672" t="s">
        <v>519</v>
      </c>
      <c r="B54" s="686">
        <v>6</v>
      </c>
      <c r="C54" s="697">
        <v>1</v>
      </c>
      <c r="D54" s="697">
        <v>5</v>
      </c>
      <c r="E54" s="686">
        <v>34</v>
      </c>
      <c r="F54" s="697">
        <v>19</v>
      </c>
      <c r="G54" s="697">
        <v>15</v>
      </c>
      <c r="H54" s="718">
        <v>-28</v>
      </c>
      <c r="I54" s="718">
        <v>-18</v>
      </c>
      <c r="J54" s="718">
        <v>-10</v>
      </c>
      <c r="K54" s="686">
        <v>20</v>
      </c>
      <c r="L54" s="697">
        <v>11</v>
      </c>
      <c r="M54" s="740">
        <v>9</v>
      </c>
      <c r="N54" s="752">
        <v>35</v>
      </c>
      <c r="O54" s="697">
        <v>14</v>
      </c>
      <c r="P54" s="697">
        <v>21</v>
      </c>
      <c r="Q54" s="718">
        <v>-15</v>
      </c>
      <c r="R54" s="718">
        <v>-3</v>
      </c>
      <c r="S54" s="718">
        <v>-12</v>
      </c>
      <c r="T54" s="718">
        <v>-43</v>
      </c>
      <c r="U54" s="718">
        <v>-21</v>
      </c>
      <c r="V54" s="782">
        <v>-22</v>
      </c>
    </row>
    <row r="55" spans="1:25" ht="13.5" customHeight="1">
      <c r="A55" s="673" t="s">
        <v>478</v>
      </c>
      <c r="B55" s="689">
        <v>7</v>
      </c>
      <c r="C55" s="698">
        <v>3</v>
      </c>
      <c r="D55" s="698">
        <v>4</v>
      </c>
      <c r="E55" s="689">
        <v>51</v>
      </c>
      <c r="F55" s="698">
        <v>22</v>
      </c>
      <c r="G55" s="698">
        <v>29</v>
      </c>
      <c r="H55" s="720">
        <v>-44</v>
      </c>
      <c r="I55" s="720">
        <v>-19</v>
      </c>
      <c r="J55" s="720">
        <v>-25</v>
      </c>
      <c r="K55" s="689">
        <v>71</v>
      </c>
      <c r="L55" s="698">
        <v>39</v>
      </c>
      <c r="M55" s="741">
        <v>32</v>
      </c>
      <c r="N55" s="755">
        <v>69</v>
      </c>
      <c r="O55" s="698">
        <v>32</v>
      </c>
      <c r="P55" s="698">
        <v>37</v>
      </c>
      <c r="Q55" s="720">
        <v>2</v>
      </c>
      <c r="R55" s="720">
        <v>7</v>
      </c>
      <c r="S55" s="720">
        <v>-5</v>
      </c>
      <c r="T55" s="720">
        <v>-42</v>
      </c>
      <c r="U55" s="720">
        <v>-12</v>
      </c>
      <c r="V55" s="784">
        <v>-30</v>
      </c>
      <c r="W55" s="792">
        <v>36</v>
      </c>
    </row>
    <row r="56" spans="1:25" ht="13.5">
      <c r="A56" s="658" t="s">
        <v>568</v>
      </c>
      <c r="B56" s="690"/>
      <c r="C56" s="690"/>
      <c r="D56" s="690"/>
      <c r="E56" s="690"/>
      <c r="F56" s="690"/>
      <c r="G56" s="690"/>
      <c r="H56" s="690"/>
      <c r="I56" s="690"/>
      <c r="J56" s="690"/>
      <c r="K56" s="690"/>
      <c r="L56" s="690"/>
      <c r="M56" s="690"/>
      <c r="N56" s="690"/>
      <c r="O56" s="690"/>
      <c r="P56" s="690"/>
      <c r="Q56" s="690"/>
      <c r="R56" s="690"/>
      <c r="S56" s="690"/>
      <c r="T56" s="690"/>
      <c r="U56" s="690"/>
      <c r="V56" s="690"/>
      <c r="W56" s="792">
        <v>37</v>
      </c>
    </row>
    <row r="57" spans="1:25" s="658" customFormat="1" ht="12.75" customHeight="1">
      <c r="B57" s="682"/>
      <c r="F57" s="709"/>
      <c r="G57" s="709"/>
      <c r="J57" s="682"/>
      <c r="L57" s="709"/>
      <c r="M57" s="709"/>
      <c r="N57" s="750"/>
      <c r="O57" s="647"/>
      <c r="P57" s="750"/>
      <c r="R57" s="709"/>
      <c r="S57" s="709"/>
      <c r="V57" s="781"/>
      <c r="X57" s="803"/>
    </row>
    <row r="58" spans="1:25" s="658" customFormat="1" ht="12.75" customHeight="1">
      <c r="B58" s="682"/>
      <c r="F58" s="709"/>
      <c r="G58" s="709"/>
      <c r="J58" s="682"/>
      <c r="L58" s="709"/>
      <c r="M58" s="709"/>
      <c r="N58" s="750"/>
      <c r="O58" s="647"/>
      <c r="P58" s="750"/>
      <c r="R58" s="709"/>
      <c r="S58" s="709"/>
      <c r="V58" s="781"/>
      <c r="X58" s="803"/>
    </row>
    <row r="63" spans="1:25">
      <c r="Y63" s="792"/>
    </row>
  </sheetData>
  <mergeCells count="27">
    <mergeCell ref="G1:M1"/>
    <mergeCell ref="N1:P1"/>
    <mergeCell ref="S3:V3"/>
    <mergeCell ref="H4:M4"/>
    <mergeCell ref="N4:S4"/>
    <mergeCell ref="H5:I5"/>
    <mergeCell ref="J5:K5"/>
    <mergeCell ref="L5:M5"/>
    <mergeCell ref="N5:O5"/>
    <mergeCell ref="P5:Q5"/>
    <mergeCell ref="R5:S5"/>
    <mergeCell ref="B33:J33"/>
    <mergeCell ref="K33:S33"/>
    <mergeCell ref="B34:D34"/>
    <mergeCell ref="E34:G34"/>
    <mergeCell ref="H34:J34"/>
    <mergeCell ref="K34:M34"/>
    <mergeCell ref="N34:P34"/>
    <mergeCell ref="Q34:S34"/>
    <mergeCell ref="A4:A6"/>
    <mergeCell ref="B4:D5"/>
    <mergeCell ref="E4:G5"/>
    <mergeCell ref="T4:T6"/>
    <mergeCell ref="U4:U6"/>
    <mergeCell ref="V4:V6"/>
    <mergeCell ref="A33:A35"/>
    <mergeCell ref="T33:V34"/>
  </mergeCells>
  <phoneticPr fontId="20"/>
  <pageMargins left="0.78740157480314965" right="0.78740157480314965" top="0.78740157480314965" bottom="0.98425196850393704" header="0.31496062992125984" footer="0.31496062992125984"/>
  <pageSetup paperSize="9" scale="90" fitToWidth="1" fitToHeight="1" orientation="portrait" usePrinterDefaults="1" r:id="rId1"/>
  <headerFooter alignWithMargins="0"/>
  <colBreaks count="1" manualBreakCount="1">
    <brk id="13" max="5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E55"/>
  <sheetViews>
    <sheetView view="pageBreakPreview" zoomScale="93" zoomScaleSheetLayoutView="93" workbookViewId="0">
      <selection activeCell="AB27" sqref="AB27"/>
    </sheetView>
  </sheetViews>
  <sheetFormatPr defaultColWidth="8" defaultRowHeight="12"/>
  <cols>
    <col min="1" max="1" width="3.5" style="447" customWidth="1"/>
    <col min="2" max="2" width="10.625" style="447" customWidth="1"/>
    <col min="3" max="7" width="8.625" style="447" customWidth="1"/>
    <col min="8" max="8" width="4" style="447" customWidth="1"/>
    <col min="9" max="9" width="3.5" style="447" customWidth="1"/>
    <col min="10" max="10" width="10.625" style="447" customWidth="1"/>
    <col min="11" max="15" width="8.625" style="447" customWidth="1"/>
    <col min="16" max="16" width="5.875" style="447" customWidth="1"/>
    <col min="17" max="17" width="10.625" style="447" customWidth="1"/>
    <col min="18" max="18" width="8.625" style="447" customWidth="1"/>
    <col min="19" max="19" width="9" style="447" customWidth="1"/>
    <col min="20" max="22" width="8.625" style="447" customWidth="1"/>
    <col min="23" max="23" width="4" style="447" customWidth="1"/>
    <col min="24" max="24" width="4.5" style="447" customWidth="1"/>
    <col min="25" max="25" width="10.625" style="447" customWidth="1"/>
    <col min="26" max="26" width="8.625" style="447" customWidth="1"/>
    <col min="27" max="27" width="8.625" style="809" customWidth="1"/>
    <col min="28" max="30" width="8.625" style="447" customWidth="1"/>
    <col min="31" max="16384" width="8" style="447"/>
  </cols>
  <sheetData>
    <row r="1" spans="1:31" s="810" customFormat="1" ht="21" customHeight="1">
      <c r="G1" s="830" t="s">
        <v>673</v>
      </c>
      <c r="H1" s="830"/>
      <c r="I1" s="830"/>
      <c r="J1" s="830"/>
      <c r="K1" s="830"/>
      <c r="L1" s="830"/>
      <c r="M1" s="830"/>
      <c r="N1" s="830"/>
      <c r="O1" s="830"/>
      <c r="P1" s="848" t="s">
        <v>770</v>
      </c>
      <c r="Q1" s="848"/>
      <c r="R1" s="848"/>
      <c r="S1" s="848"/>
      <c r="T1" s="848"/>
      <c r="U1" s="848"/>
      <c r="V1" s="857"/>
    </row>
    <row r="2" spans="1:31" s="811" customFormat="1" ht="21" customHeight="1">
      <c r="A2" s="813" t="s">
        <v>5</v>
      </c>
      <c r="B2" s="813"/>
      <c r="AA2" s="872"/>
      <c r="AD2" s="876" t="s">
        <v>95</v>
      </c>
    </row>
    <row r="3" spans="1:31" ht="18" customHeight="1">
      <c r="A3" s="814" t="s">
        <v>368</v>
      </c>
      <c r="B3" s="819"/>
      <c r="C3" s="824" t="s">
        <v>680</v>
      </c>
      <c r="D3" s="824"/>
      <c r="E3" s="824" t="s">
        <v>370</v>
      </c>
      <c r="F3" s="824" t="s">
        <v>2</v>
      </c>
      <c r="G3" s="831" t="s">
        <v>235</v>
      </c>
      <c r="H3" s="834"/>
      <c r="I3" s="814" t="s">
        <v>368</v>
      </c>
      <c r="J3" s="819"/>
      <c r="K3" s="831" t="s">
        <v>680</v>
      </c>
      <c r="L3" s="819"/>
      <c r="M3" s="824" t="s">
        <v>370</v>
      </c>
      <c r="N3" s="824" t="s">
        <v>2</v>
      </c>
      <c r="O3" s="831" t="s">
        <v>235</v>
      </c>
      <c r="P3" s="814" t="s">
        <v>368</v>
      </c>
      <c r="Q3" s="819"/>
      <c r="R3" s="824" t="s">
        <v>680</v>
      </c>
      <c r="S3" s="824"/>
      <c r="T3" s="824" t="s">
        <v>370</v>
      </c>
      <c r="U3" s="824" t="s">
        <v>2</v>
      </c>
      <c r="V3" s="831" t="s">
        <v>235</v>
      </c>
      <c r="W3" s="834"/>
      <c r="X3" s="814" t="s">
        <v>368</v>
      </c>
      <c r="Y3" s="819"/>
      <c r="Z3" s="824" t="s">
        <v>680</v>
      </c>
      <c r="AA3" s="824"/>
      <c r="AB3" s="824" t="s">
        <v>370</v>
      </c>
      <c r="AC3" s="824" t="s">
        <v>2</v>
      </c>
      <c r="AD3" s="831" t="s">
        <v>235</v>
      </c>
    </row>
    <row r="4" spans="1:31" ht="43.5" customHeight="1">
      <c r="A4" s="814"/>
      <c r="B4" s="819"/>
      <c r="C4" s="825" t="s">
        <v>771</v>
      </c>
      <c r="D4" s="825" t="s">
        <v>772</v>
      </c>
      <c r="E4" s="824"/>
      <c r="F4" s="824"/>
      <c r="G4" s="831"/>
      <c r="H4" s="834"/>
      <c r="I4" s="814"/>
      <c r="J4" s="819"/>
      <c r="K4" s="825" t="s">
        <v>771</v>
      </c>
      <c r="L4" s="825" t="s">
        <v>772</v>
      </c>
      <c r="M4" s="824"/>
      <c r="N4" s="824"/>
      <c r="O4" s="831"/>
      <c r="P4" s="814"/>
      <c r="Q4" s="819"/>
      <c r="R4" s="825" t="s">
        <v>771</v>
      </c>
      <c r="S4" s="825" t="s">
        <v>772</v>
      </c>
      <c r="T4" s="824"/>
      <c r="U4" s="824"/>
      <c r="V4" s="831"/>
      <c r="W4" s="834"/>
      <c r="X4" s="814"/>
      <c r="Y4" s="819"/>
      <c r="Z4" s="825" t="s">
        <v>771</v>
      </c>
      <c r="AA4" s="825" t="s">
        <v>772</v>
      </c>
      <c r="AB4" s="824"/>
      <c r="AC4" s="824"/>
      <c r="AD4" s="831"/>
    </row>
    <row r="5" spans="1:31" s="812" customFormat="1" ht="18.75" customHeight="1">
      <c r="A5" s="815" t="s">
        <v>653</v>
      </c>
      <c r="B5" s="820"/>
      <c r="C5" s="150">
        <v>22060</v>
      </c>
      <c r="D5" s="150">
        <v>23181</v>
      </c>
      <c r="E5" s="826">
        <v>-1121</v>
      </c>
      <c r="F5" s="829">
        <v>-4.8358569518139882</v>
      </c>
      <c r="G5" s="832">
        <f t="shared" ref="G5:G47" si="0">SUM(E5/$AB$24)*100</f>
        <v>23.590067340067339</v>
      </c>
      <c r="H5" s="835"/>
      <c r="I5" s="837" t="s">
        <v>384</v>
      </c>
      <c r="J5" s="837"/>
      <c r="K5" s="840">
        <v>13561</v>
      </c>
      <c r="L5" s="840">
        <v>13752</v>
      </c>
      <c r="M5" s="843">
        <v>-191</v>
      </c>
      <c r="N5" s="829">
        <v>-1.388888888888884</v>
      </c>
      <c r="O5" s="832">
        <f t="shared" ref="O5:O45" si="1">SUM(M5/$AB$24)*100</f>
        <v>4.019360269360269</v>
      </c>
      <c r="P5" s="837" t="s">
        <v>402</v>
      </c>
      <c r="Q5" s="815"/>
      <c r="R5" s="841">
        <v>9209</v>
      </c>
      <c r="S5" s="841">
        <v>9525</v>
      </c>
      <c r="T5" s="843">
        <v>-316</v>
      </c>
      <c r="U5" s="829">
        <v>-3.317585301837267</v>
      </c>
      <c r="V5" s="832">
        <f t="shared" ref="V5:V11" si="2">T5/$AB$24*100</f>
        <v>6.6498316498316505</v>
      </c>
      <c r="W5" s="835"/>
      <c r="X5" s="860" t="s">
        <v>412</v>
      </c>
      <c r="Y5" s="864"/>
      <c r="Z5" s="869">
        <v>2553</v>
      </c>
      <c r="AA5" s="869">
        <v>2923</v>
      </c>
      <c r="AB5" s="873">
        <f t="shared" ref="AB5:AB20" si="3">Z5-AA5</f>
        <v>-370</v>
      </c>
      <c r="AC5" s="829">
        <v>-12.658227848101266</v>
      </c>
      <c r="AD5" s="832">
        <f t="shared" ref="AD5:AD20" si="4">AB5/$AB$24*100</f>
        <v>7.7861952861952872</v>
      </c>
    </row>
    <row r="6" spans="1:31" ht="18.600000000000001" customHeight="1">
      <c r="A6" s="816">
        <v>1</v>
      </c>
      <c r="B6" s="821" t="s">
        <v>372</v>
      </c>
      <c r="C6" s="151">
        <v>500</v>
      </c>
      <c r="D6" s="151">
        <v>490</v>
      </c>
      <c r="E6" s="827">
        <v>10</v>
      </c>
      <c r="F6" s="71">
        <v>2.0408163265306145</v>
      </c>
      <c r="G6" s="833">
        <f t="shared" si="0"/>
        <v>-0.21043771043771042</v>
      </c>
      <c r="H6" s="836"/>
      <c r="I6" s="816">
        <v>1</v>
      </c>
      <c r="J6" s="822" t="s">
        <v>148</v>
      </c>
      <c r="K6" s="601">
        <v>1916</v>
      </c>
      <c r="L6" s="601">
        <v>1818</v>
      </c>
      <c r="M6" s="844">
        <v>98</v>
      </c>
      <c r="N6" s="71">
        <v>5.3905390539053855</v>
      </c>
      <c r="O6" s="833">
        <f t="shared" si="1"/>
        <v>-2.0622895622895623</v>
      </c>
      <c r="P6" s="816">
        <v>1</v>
      </c>
      <c r="Q6" s="822" t="s">
        <v>205</v>
      </c>
      <c r="R6" s="601">
        <v>2313</v>
      </c>
      <c r="S6" s="601">
        <v>2354</v>
      </c>
      <c r="T6" s="844">
        <v>-41</v>
      </c>
      <c r="U6" s="71">
        <v>-1.7417162276975318</v>
      </c>
      <c r="V6" s="833">
        <f t="shared" si="2"/>
        <v>0.86279461279461289</v>
      </c>
      <c r="W6" s="836"/>
      <c r="X6" s="447">
        <v>1</v>
      </c>
      <c r="Y6" s="839" t="s">
        <v>263</v>
      </c>
      <c r="Z6" s="870">
        <v>2042</v>
      </c>
      <c r="AA6" s="870">
        <v>2341</v>
      </c>
      <c r="AB6" s="78">
        <f t="shared" si="3"/>
        <v>-299</v>
      </c>
      <c r="AC6" s="71">
        <v>-12.772319521571973</v>
      </c>
      <c r="AD6" s="833">
        <f t="shared" si="4"/>
        <v>6.2920875420875415</v>
      </c>
    </row>
    <row r="7" spans="1:31" ht="18.600000000000001" customHeight="1">
      <c r="A7" s="816">
        <v>2</v>
      </c>
      <c r="B7" s="821" t="s">
        <v>374</v>
      </c>
      <c r="C7" s="151">
        <v>1096</v>
      </c>
      <c r="D7" s="151">
        <v>1061</v>
      </c>
      <c r="E7" s="827">
        <v>35</v>
      </c>
      <c r="F7" s="71">
        <v>3.2987747408105506</v>
      </c>
      <c r="G7" s="833">
        <f t="shared" si="0"/>
        <v>-0.73653198653198659</v>
      </c>
      <c r="H7" s="836"/>
      <c r="I7" s="816">
        <v>2</v>
      </c>
      <c r="J7" s="822" t="s">
        <v>158</v>
      </c>
      <c r="K7" s="601">
        <v>625</v>
      </c>
      <c r="L7" s="601">
        <v>714</v>
      </c>
      <c r="M7" s="844">
        <v>-89</v>
      </c>
      <c r="N7" s="71">
        <v>-12.464985994397759</v>
      </c>
      <c r="O7" s="833">
        <f t="shared" si="1"/>
        <v>1.8728956228956231</v>
      </c>
      <c r="P7" s="816">
        <v>2</v>
      </c>
      <c r="Q7" s="822" t="s">
        <v>710</v>
      </c>
      <c r="R7" s="601">
        <v>2868</v>
      </c>
      <c r="S7" s="601">
        <v>2866</v>
      </c>
      <c r="T7" s="844">
        <v>2</v>
      </c>
      <c r="U7" s="71">
        <v>6.9783670621070826e-002</v>
      </c>
      <c r="V7" s="833">
        <f t="shared" si="2"/>
        <v>-4.2087542087542083e-002</v>
      </c>
      <c r="W7" s="836"/>
      <c r="X7" s="447">
        <v>2</v>
      </c>
      <c r="Y7" s="839" t="s">
        <v>424</v>
      </c>
      <c r="Z7" s="870">
        <v>280</v>
      </c>
      <c r="AA7" s="870">
        <v>287</v>
      </c>
      <c r="AB7" s="78">
        <f t="shared" si="3"/>
        <v>-7</v>
      </c>
      <c r="AC7" s="71">
        <v>-2.4390243902439046</v>
      </c>
      <c r="AD7" s="833">
        <f t="shared" si="4"/>
        <v>0.1473063973063973</v>
      </c>
    </row>
    <row r="8" spans="1:31" ht="18.600000000000001" customHeight="1">
      <c r="A8" s="816">
        <v>3</v>
      </c>
      <c r="B8" s="822" t="s">
        <v>85</v>
      </c>
      <c r="C8" s="151">
        <v>678</v>
      </c>
      <c r="D8" s="151">
        <v>678</v>
      </c>
      <c r="E8" s="827">
        <v>0</v>
      </c>
      <c r="F8" s="71">
        <v>0</v>
      </c>
      <c r="G8" s="833">
        <f t="shared" si="0"/>
        <v>0</v>
      </c>
      <c r="H8" s="836"/>
      <c r="I8" s="816">
        <v>3</v>
      </c>
      <c r="J8" s="822" t="s">
        <v>169</v>
      </c>
      <c r="K8" s="601">
        <v>51</v>
      </c>
      <c r="L8" s="601">
        <v>60</v>
      </c>
      <c r="M8" s="844">
        <v>-9</v>
      </c>
      <c r="N8" s="71">
        <v>-15.000000000000002</v>
      </c>
      <c r="O8" s="833">
        <f t="shared" si="1"/>
        <v>0.18939393939393939</v>
      </c>
      <c r="P8" s="816">
        <v>3</v>
      </c>
      <c r="Q8" s="822" t="s">
        <v>218</v>
      </c>
      <c r="R8" s="601">
        <v>625</v>
      </c>
      <c r="S8" s="601">
        <v>637</v>
      </c>
      <c r="T8" s="844">
        <v>-12</v>
      </c>
      <c r="U8" s="71">
        <v>-1.8838304552590279</v>
      </c>
      <c r="V8" s="833">
        <f t="shared" si="2"/>
        <v>0.25252525252525254</v>
      </c>
      <c r="W8" s="836"/>
      <c r="X8" s="447">
        <v>3</v>
      </c>
      <c r="Y8" s="839" t="s">
        <v>426</v>
      </c>
      <c r="Z8" s="870">
        <v>185</v>
      </c>
      <c r="AA8" s="870">
        <v>239</v>
      </c>
      <c r="AB8" s="78">
        <f t="shared" si="3"/>
        <v>-54</v>
      </c>
      <c r="AC8" s="71">
        <v>-22.59414225941423</v>
      </c>
      <c r="AD8" s="833">
        <f t="shared" si="4"/>
        <v>1.1363636363636365</v>
      </c>
    </row>
    <row r="9" spans="1:31" ht="18.600000000000001" customHeight="1">
      <c r="A9" s="816">
        <v>4</v>
      </c>
      <c r="B9" s="822" t="s">
        <v>120</v>
      </c>
      <c r="C9" s="151">
        <v>376</v>
      </c>
      <c r="D9" s="151">
        <v>440</v>
      </c>
      <c r="E9" s="827">
        <v>-64</v>
      </c>
      <c r="F9" s="71">
        <v>-14.54545454545455</v>
      </c>
      <c r="G9" s="833">
        <f t="shared" si="0"/>
        <v>1.3468013468013467</v>
      </c>
      <c r="H9" s="836"/>
      <c r="I9" s="816">
        <v>4</v>
      </c>
      <c r="J9" s="822" t="s">
        <v>174</v>
      </c>
      <c r="K9" s="601">
        <v>437</v>
      </c>
      <c r="L9" s="601">
        <v>450</v>
      </c>
      <c r="M9" s="844">
        <v>-13</v>
      </c>
      <c r="N9" s="71">
        <v>-2.8888888888888853</v>
      </c>
      <c r="O9" s="833">
        <f t="shared" si="1"/>
        <v>0.27356902356902357</v>
      </c>
      <c r="P9" s="816">
        <v>4</v>
      </c>
      <c r="Q9" s="822" t="s">
        <v>231</v>
      </c>
      <c r="R9" s="601">
        <v>732</v>
      </c>
      <c r="S9" s="601">
        <v>814</v>
      </c>
      <c r="T9" s="844">
        <v>-82</v>
      </c>
      <c r="U9" s="71">
        <v>-10.073710073710075</v>
      </c>
      <c r="V9" s="833">
        <f t="shared" si="2"/>
        <v>1.7255892255892258</v>
      </c>
      <c r="W9" s="836"/>
      <c r="X9" s="447">
        <v>4</v>
      </c>
      <c r="Y9" s="839" t="s">
        <v>428</v>
      </c>
      <c r="Z9" s="870">
        <v>46</v>
      </c>
      <c r="AA9" s="870">
        <v>56</v>
      </c>
      <c r="AB9" s="78">
        <f t="shared" si="3"/>
        <v>-10</v>
      </c>
      <c r="AC9" s="71">
        <v>-17.857142857142861</v>
      </c>
      <c r="AD9" s="833">
        <f t="shared" si="4"/>
        <v>0.21043771043771042</v>
      </c>
    </row>
    <row r="10" spans="1:31" ht="18.600000000000001" customHeight="1">
      <c r="A10" s="816">
        <v>5</v>
      </c>
      <c r="B10" s="822" t="s">
        <v>121</v>
      </c>
      <c r="C10" s="151">
        <v>377</v>
      </c>
      <c r="D10" s="151">
        <v>402</v>
      </c>
      <c r="E10" s="827">
        <v>-25</v>
      </c>
      <c r="F10" s="71">
        <v>-6.2189054726368154</v>
      </c>
      <c r="G10" s="833">
        <f t="shared" si="0"/>
        <v>0.52609427609427617</v>
      </c>
      <c r="H10" s="836"/>
      <c r="I10" s="816">
        <v>5</v>
      </c>
      <c r="J10" s="822" t="s">
        <v>159</v>
      </c>
      <c r="K10" s="601">
        <v>1376</v>
      </c>
      <c r="L10" s="601">
        <v>1512</v>
      </c>
      <c r="M10" s="844">
        <v>-136</v>
      </c>
      <c r="N10" s="71">
        <v>-8.9947089947090006</v>
      </c>
      <c r="O10" s="833">
        <f t="shared" si="1"/>
        <v>2.861952861952862</v>
      </c>
      <c r="P10" s="816">
        <v>5</v>
      </c>
      <c r="Q10" s="822" t="s">
        <v>237</v>
      </c>
      <c r="R10" s="601">
        <v>227</v>
      </c>
      <c r="S10" s="601">
        <v>244</v>
      </c>
      <c r="T10" s="844">
        <v>-17</v>
      </c>
      <c r="U10" s="71">
        <v>-6.9672131147541005</v>
      </c>
      <c r="V10" s="833">
        <f t="shared" si="2"/>
        <v>0.35774410774410775</v>
      </c>
      <c r="W10" s="836"/>
      <c r="X10" s="860" t="s">
        <v>452</v>
      </c>
      <c r="Y10" s="837"/>
      <c r="Z10" s="869">
        <v>1179</v>
      </c>
      <c r="AA10" s="869">
        <v>1334</v>
      </c>
      <c r="AB10" s="873">
        <f t="shared" si="3"/>
        <v>-155</v>
      </c>
      <c r="AC10" s="829">
        <v>-11.619190404797596</v>
      </c>
      <c r="AD10" s="832">
        <f t="shared" si="4"/>
        <v>3.2617845117845117</v>
      </c>
    </row>
    <row r="11" spans="1:31" ht="18.600000000000001" customHeight="1">
      <c r="A11" s="816">
        <v>6</v>
      </c>
      <c r="B11" s="822" t="s">
        <v>296</v>
      </c>
      <c r="C11" s="151">
        <v>672</v>
      </c>
      <c r="D11" s="151">
        <v>723</v>
      </c>
      <c r="E11" s="827">
        <v>-51</v>
      </c>
      <c r="F11" s="71">
        <v>-7.0539419087136901</v>
      </c>
      <c r="G11" s="833">
        <f t="shared" si="0"/>
        <v>1.0732323232323231</v>
      </c>
      <c r="H11" s="836"/>
      <c r="I11" s="816">
        <v>6</v>
      </c>
      <c r="J11" s="822" t="s">
        <v>187</v>
      </c>
      <c r="K11" s="601">
        <v>1400</v>
      </c>
      <c r="L11" s="601">
        <v>1509</v>
      </c>
      <c r="M11" s="844">
        <v>-109</v>
      </c>
      <c r="N11" s="71">
        <v>-7.2233267064281019</v>
      </c>
      <c r="O11" s="833">
        <f t="shared" si="1"/>
        <v>2.2937710437710437</v>
      </c>
      <c r="P11" s="816">
        <v>6</v>
      </c>
      <c r="Q11" s="822" t="s">
        <v>149</v>
      </c>
      <c r="R11" s="601">
        <v>355</v>
      </c>
      <c r="S11" s="601">
        <v>387</v>
      </c>
      <c r="T11" s="844">
        <v>-32</v>
      </c>
      <c r="U11" s="71">
        <v>-8.2687338501291947</v>
      </c>
      <c r="V11" s="833">
        <f t="shared" si="2"/>
        <v>0.67340067340067333</v>
      </c>
      <c r="W11" s="836"/>
      <c r="X11" s="447">
        <v>1</v>
      </c>
      <c r="Y11" s="839" t="s">
        <v>430</v>
      </c>
      <c r="Z11" s="870">
        <v>495</v>
      </c>
      <c r="AA11" s="870">
        <v>549</v>
      </c>
      <c r="AB11" s="78">
        <f t="shared" si="3"/>
        <v>-54</v>
      </c>
      <c r="AC11" s="71">
        <v>-9.8360655737704921</v>
      </c>
      <c r="AD11" s="833">
        <f t="shared" si="4"/>
        <v>1.1363636363636365</v>
      </c>
    </row>
    <row r="12" spans="1:31" ht="18.600000000000001" customHeight="1">
      <c r="A12" s="816">
        <v>7</v>
      </c>
      <c r="B12" s="822" t="s">
        <v>122</v>
      </c>
      <c r="C12" s="151">
        <v>237</v>
      </c>
      <c r="D12" s="151">
        <v>301</v>
      </c>
      <c r="E12" s="827">
        <v>-64</v>
      </c>
      <c r="F12" s="71">
        <v>-21.262458471760791</v>
      </c>
      <c r="G12" s="833">
        <f t="shared" si="0"/>
        <v>1.3468013468013467</v>
      </c>
      <c r="H12" s="836"/>
      <c r="I12" s="816">
        <v>7</v>
      </c>
      <c r="J12" s="822" t="s">
        <v>192</v>
      </c>
      <c r="K12" s="601">
        <v>46</v>
      </c>
      <c r="L12" s="601">
        <v>54</v>
      </c>
      <c r="M12" s="844">
        <v>-8</v>
      </c>
      <c r="N12" s="71">
        <v>-14.814814814814813</v>
      </c>
      <c r="O12" s="833">
        <f t="shared" si="1"/>
        <v>0.16835016835016833</v>
      </c>
      <c r="P12" s="816">
        <v>7</v>
      </c>
      <c r="Q12" s="822" t="s">
        <v>249</v>
      </c>
      <c r="R12" s="601">
        <v>0</v>
      </c>
      <c r="S12" s="601">
        <v>0</v>
      </c>
      <c r="T12" s="844">
        <v>0</v>
      </c>
      <c r="U12" s="855" t="s">
        <v>322</v>
      </c>
      <c r="V12" s="858" t="s">
        <v>322</v>
      </c>
      <c r="W12" s="836"/>
      <c r="X12" s="447">
        <v>2</v>
      </c>
      <c r="Y12" s="839" t="s">
        <v>303</v>
      </c>
      <c r="Z12" s="870">
        <v>519</v>
      </c>
      <c r="AA12" s="870">
        <v>579</v>
      </c>
      <c r="AB12" s="78">
        <f t="shared" si="3"/>
        <v>-60</v>
      </c>
      <c r="AC12" s="71">
        <v>-10.362694300518138</v>
      </c>
      <c r="AD12" s="833">
        <f t="shared" si="4"/>
        <v>1.2626262626262625</v>
      </c>
    </row>
    <row r="13" spans="1:31" ht="18.600000000000001" customHeight="1">
      <c r="A13" s="816">
        <v>8</v>
      </c>
      <c r="B13" s="822" t="s">
        <v>105</v>
      </c>
      <c r="C13" s="151">
        <v>137</v>
      </c>
      <c r="D13" s="151">
        <v>148</v>
      </c>
      <c r="E13" s="827">
        <v>-11</v>
      </c>
      <c r="F13" s="71">
        <v>-7.4324324324324342</v>
      </c>
      <c r="G13" s="833">
        <f t="shared" si="0"/>
        <v>0.23148148148148145</v>
      </c>
      <c r="H13" s="836"/>
      <c r="I13" s="816">
        <v>8</v>
      </c>
      <c r="J13" s="822" t="s">
        <v>198</v>
      </c>
      <c r="K13" s="601">
        <v>83</v>
      </c>
      <c r="L13" s="601">
        <v>89</v>
      </c>
      <c r="M13" s="844">
        <v>-6</v>
      </c>
      <c r="N13" s="71">
        <v>-6.741573033707871</v>
      </c>
      <c r="O13" s="833">
        <f t="shared" si="1"/>
        <v>0.12626262626262627</v>
      </c>
      <c r="P13" s="816">
        <v>8</v>
      </c>
      <c r="Q13" s="822" t="s">
        <v>116</v>
      </c>
      <c r="R13" s="601">
        <v>0</v>
      </c>
      <c r="S13" s="601">
        <v>0</v>
      </c>
      <c r="T13" s="844">
        <v>0</v>
      </c>
      <c r="U13" s="855" t="s">
        <v>322</v>
      </c>
      <c r="V13" s="858" t="s">
        <v>322</v>
      </c>
      <c r="W13" s="836"/>
      <c r="X13" s="447">
        <v>3</v>
      </c>
      <c r="Y13" s="839" t="s">
        <v>414</v>
      </c>
      <c r="Z13" s="870">
        <v>165</v>
      </c>
      <c r="AA13" s="870">
        <v>206</v>
      </c>
      <c r="AB13" s="78">
        <f t="shared" si="3"/>
        <v>-41</v>
      </c>
      <c r="AC13" s="71">
        <v>-19.902912621359224</v>
      </c>
      <c r="AD13" s="833">
        <f t="shared" si="4"/>
        <v>0.86279461279461289</v>
      </c>
    </row>
    <row r="14" spans="1:31" ht="18.600000000000001" customHeight="1">
      <c r="A14" s="816">
        <v>9</v>
      </c>
      <c r="B14" s="822" t="s">
        <v>114</v>
      </c>
      <c r="C14" s="151">
        <v>62</v>
      </c>
      <c r="D14" s="151">
        <v>74</v>
      </c>
      <c r="E14" s="827">
        <v>-12</v>
      </c>
      <c r="F14" s="71">
        <v>-16.216216216216218</v>
      </c>
      <c r="G14" s="833">
        <f t="shared" si="0"/>
        <v>0.25252525252525254</v>
      </c>
      <c r="H14" s="836"/>
      <c r="I14" s="816">
        <v>9</v>
      </c>
      <c r="J14" s="822" t="s">
        <v>203</v>
      </c>
      <c r="K14" s="601">
        <v>1098</v>
      </c>
      <c r="L14" s="601">
        <v>1192</v>
      </c>
      <c r="M14" s="844">
        <v>-94</v>
      </c>
      <c r="N14" s="71">
        <v>-7.8859060402684538</v>
      </c>
      <c r="O14" s="833">
        <f t="shared" si="1"/>
        <v>1.9781144781144782</v>
      </c>
      <c r="P14" s="816">
        <v>9</v>
      </c>
      <c r="Q14" s="822" t="s">
        <v>84</v>
      </c>
      <c r="R14" s="601">
        <v>472</v>
      </c>
      <c r="S14" s="601">
        <v>485</v>
      </c>
      <c r="T14" s="844">
        <v>-13</v>
      </c>
      <c r="U14" s="71">
        <v>-2.6804123711340222</v>
      </c>
      <c r="V14" s="833">
        <f t="shared" ref="V14:V50" si="5">T14/$AB$24*100</f>
        <v>0.27356902356902357</v>
      </c>
      <c r="W14" s="836"/>
      <c r="X14" s="860" t="s">
        <v>453</v>
      </c>
      <c r="Y14" s="865"/>
      <c r="Z14" s="869">
        <v>988</v>
      </c>
      <c r="AA14" s="869">
        <v>1144</v>
      </c>
      <c r="AB14" s="873">
        <f t="shared" si="3"/>
        <v>-156</v>
      </c>
      <c r="AC14" s="829">
        <v>-13.636363636363635</v>
      </c>
      <c r="AD14" s="832">
        <f t="shared" si="4"/>
        <v>3.2828282828282833</v>
      </c>
    </row>
    <row r="15" spans="1:31" ht="18.600000000000001" customHeight="1">
      <c r="A15" s="816">
        <v>10</v>
      </c>
      <c r="B15" s="822" t="s">
        <v>126</v>
      </c>
      <c r="C15" s="151">
        <v>22</v>
      </c>
      <c r="D15" s="151">
        <v>25</v>
      </c>
      <c r="E15" s="827">
        <v>-3</v>
      </c>
      <c r="F15" s="71">
        <v>-12</v>
      </c>
      <c r="G15" s="833">
        <f t="shared" si="0"/>
        <v>6.3131313131313135e-002</v>
      </c>
      <c r="H15" s="836"/>
      <c r="I15" s="816">
        <v>10</v>
      </c>
      <c r="J15" s="822" t="s">
        <v>210</v>
      </c>
      <c r="K15" s="601">
        <v>474</v>
      </c>
      <c r="L15" s="601">
        <v>534</v>
      </c>
      <c r="M15" s="844">
        <v>-60</v>
      </c>
      <c r="N15" s="71">
        <v>-11.23595505617978</v>
      </c>
      <c r="O15" s="833">
        <f t="shared" si="1"/>
        <v>1.2626262626262625</v>
      </c>
      <c r="P15" s="816">
        <v>10</v>
      </c>
      <c r="Q15" s="822" t="s">
        <v>119</v>
      </c>
      <c r="R15" s="601">
        <v>384</v>
      </c>
      <c r="S15" s="601">
        <v>396</v>
      </c>
      <c r="T15" s="844">
        <v>-12</v>
      </c>
      <c r="U15" s="71">
        <v>-3.0303030303030276</v>
      </c>
      <c r="V15" s="833">
        <f t="shared" si="5"/>
        <v>0.25252525252525254</v>
      </c>
      <c r="W15" s="836"/>
      <c r="X15" s="447">
        <v>1</v>
      </c>
      <c r="Y15" s="839" t="s">
        <v>432</v>
      </c>
      <c r="Z15" s="870">
        <v>460</v>
      </c>
      <c r="AA15" s="870">
        <v>502</v>
      </c>
      <c r="AB15" s="78">
        <f t="shared" si="3"/>
        <v>-42</v>
      </c>
      <c r="AC15" s="71">
        <v>-8.3665338645418359</v>
      </c>
      <c r="AD15" s="833">
        <f t="shared" si="4"/>
        <v>0.88383838383838376</v>
      </c>
    </row>
    <row r="16" spans="1:31" ht="18.600000000000001" customHeight="1">
      <c r="A16" s="816">
        <v>11</v>
      </c>
      <c r="B16" s="822" t="s">
        <v>146</v>
      </c>
      <c r="C16" s="151">
        <v>8</v>
      </c>
      <c r="D16" s="151">
        <v>6</v>
      </c>
      <c r="E16" s="827">
        <v>2</v>
      </c>
      <c r="F16" s="71">
        <v>33.333333333333329</v>
      </c>
      <c r="G16" s="833">
        <f t="shared" si="0"/>
        <v>-4.2087542087542083e-002</v>
      </c>
      <c r="H16" s="836"/>
      <c r="I16" s="816">
        <v>11</v>
      </c>
      <c r="J16" s="822" t="s">
        <v>214</v>
      </c>
      <c r="K16" s="601">
        <v>6055</v>
      </c>
      <c r="L16" s="601">
        <v>5820</v>
      </c>
      <c r="M16" s="844">
        <v>235</v>
      </c>
      <c r="N16" s="71">
        <v>4.0378006872852312</v>
      </c>
      <c r="O16" s="833">
        <f t="shared" si="1"/>
        <v>-4.9452861952861946</v>
      </c>
      <c r="P16" s="816">
        <v>11</v>
      </c>
      <c r="Q16" s="822" t="s">
        <v>109</v>
      </c>
      <c r="R16" s="601">
        <v>594</v>
      </c>
      <c r="S16" s="601">
        <v>633</v>
      </c>
      <c r="T16" s="844">
        <v>-39</v>
      </c>
      <c r="U16" s="71">
        <v>-6.1611374407582904</v>
      </c>
      <c r="V16" s="833">
        <f t="shared" si="5"/>
        <v>0.82070707070707083</v>
      </c>
      <c r="W16" s="836"/>
      <c r="X16" s="447">
        <v>2</v>
      </c>
      <c r="Y16" s="839" t="s">
        <v>434</v>
      </c>
      <c r="Z16" s="870">
        <v>528</v>
      </c>
      <c r="AA16" s="870">
        <v>642</v>
      </c>
      <c r="AB16" s="78">
        <f t="shared" si="3"/>
        <v>-114</v>
      </c>
      <c r="AC16" s="71">
        <v>-17.757009345794394</v>
      </c>
      <c r="AD16" s="833">
        <f t="shared" si="4"/>
        <v>2.3989898989898988</v>
      </c>
      <c r="AE16" s="816"/>
    </row>
    <row r="17" spans="1:31" ht="18.600000000000001" customHeight="1">
      <c r="A17" s="816">
        <v>12</v>
      </c>
      <c r="B17" s="822" t="s">
        <v>156</v>
      </c>
      <c r="C17" s="151">
        <v>225</v>
      </c>
      <c r="D17" s="151">
        <v>270</v>
      </c>
      <c r="E17" s="827">
        <v>-45</v>
      </c>
      <c r="F17" s="71">
        <v>-16.666666666666664</v>
      </c>
      <c r="G17" s="833">
        <f t="shared" si="0"/>
        <v>0.94696969696969702</v>
      </c>
      <c r="H17" s="836"/>
      <c r="I17" s="837" t="s">
        <v>385</v>
      </c>
      <c r="J17" s="837"/>
      <c r="K17" s="841">
        <v>2769</v>
      </c>
      <c r="L17" s="841">
        <v>3030</v>
      </c>
      <c r="M17" s="843">
        <v>-261</v>
      </c>
      <c r="N17" s="829">
        <v>-8.6138613861386109</v>
      </c>
      <c r="O17" s="832">
        <f t="shared" si="1"/>
        <v>5.4924242424242422</v>
      </c>
      <c r="P17" s="816">
        <v>12</v>
      </c>
      <c r="Q17" s="822" t="s">
        <v>128</v>
      </c>
      <c r="R17" s="601">
        <v>639</v>
      </c>
      <c r="S17" s="601">
        <v>709</v>
      </c>
      <c r="T17" s="844">
        <v>-70</v>
      </c>
      <c r="U17" s="71">
        <v>-9.8730606488011237</v>
      </c>
      <c r="V17" s="833">
        <f t="shared" si="5"/>
        <v>1.4730639730639732</v>
      </c>
      <c r="W17" s="836"/>
      <c r="X17" s="860" t="s">
        <v>25</v>
      </c>
      <c r="Y17" s="837"/>
      <c r="Z17" s="869">
        <v>2330</v>
      </c>
      <c r="AA17" s="869">
        <v>2544</v>
      </c>
      <c r="AB17" s="873">
        <f t="shared" si="3"/>
        <v>-214</v>
      </c>
      <c r="AC17" s="829">
        <v>-8.4119496855345925</v>
      </c>
      <c r="AD17" s="832">
        <f t="shared" si="4"/>
        <v>4.5033670033670035</v>
      </c>
      <c r="AE17" s="816"/>
    </row>
    <row r="18" spans="1:31" ht="18.600000000000001" customHeight="1">
      <c r="A18" s="816">
        <v>13</v>
      </c>
      <c r="B18" s="822" t="s">
        <v>165</v>
      </c>
      <c r="C18" s="151">
        <v>44</v>
      </c>
      <c r="D18" s="151">
        <v>41</v>
      </c>
      <c r="E18" s="827">
        <v>3</v>
      </c>
      <c r="F18" s="71">
        <v>7.3170731707317138</v>
      </c>
      <c r="G18" s="833">
        <f t="shared" si="0"/>
        <v>-6.3131313131313135e-002</v>
      </c>
      <c r="H18" s="836"/>
      <c r="I18" s="816">
        <v>1</v>
      </c>
      <c r="J18" s="822" t="s">
        <v>20</v>
      </c>
      <c r="K18" s="601">
        <v>373</v>
      </c>
      <c r="L18" s="601">
        <v>394</v>
      </c>
      <c r="M18" s="844">
        <v>-21</v>
      </c>
      <c r="N18" s="71">
        <v>-5.3299492385786795</v>
      </c>
      <c r="O18" s="833">
        <f t="shared" si="1"/>
        <v>0.44191919191919188</v>
      </c>
      <c r="P18" s="837" t="s">
        <v>450</v>
      </c>
      <c r="Q18" s="837"/>
      <c r="R18" s="841">
        <v>16112</v>
      </c>
      <c r="S18" s="841">
        <v>16452</v>
      </c>
      <c r="T18" s="843">
        <v>-340</v>
      </c>
      <c r="U18" s="829">
        <v>-2.0666180403598355</v>
      </c>
      <c r="V18" s="832">
        <f t="shared" si="5"/>
        <v>7.154882154882154</v>
      </c>
      <c r="W18" s="836"/>
      <c r="X18" s="447">
        <v>1</v>
      </c>
      <c r="Y18" s="839" t="s">
        <v>108</v>
      </c>
      <c r="Z18" s="870">
        <v>708</v>
      </c>
      <c r="AA18" s="870">
        <v>797</v>
      </c>
      <c r="AB18" s="78">
        <f t="shared" si="3"/>
        <v>-89</v>
      </c>
      <c r="AC18" s="71">
        <v>-11.166875784190712</v>
      </c>
      <c r="AD18" s="833">
        <f t="shared" si="4"/>
        <v>1.8728956228956231</v>
      </c>
      <c r="AE18" s="816"/>
    </row>
    <row r="19" spans="1:31" ht="18.600000000000001" customHeight="1">
      <c r="A19" s="816">
        <v>14</v>
      </c>
      <c r="B19" s="822" t="s">
        <v>173</v>
      </c>
      <c r="C19" s="151">
        <v>237</v>
      </c>
      <c r="D19" s="151">
        <v>241</v>
      </c>
      <c r="E19" s="827">
        <v>-4</v>
      </c>
      <c r="F19" s="71">
        <v>-1.6597510373444035</v>
      </c>
      <c r="G19" s="833">
        <f t="shared" si="0"/>
        <v>8.4175084175084167e-002</v>
      </c>
      <c r="H19" s="836"/>
      <c r="I19" s="816">
        <v>2</v>
      </c>
      <c r="J19" s="822" t="s">
        <v>244</v>
      </c>
      <c r="K19" s="601">
        <v>434</v>
      </c>
      <c r="L19" s="601">
        <v>479</v>
      </c>
      <c r="M19" s="844">
        <v>-45</v>
      </c>
      <c r="N19" s="71">
        <v>-9.3945720250521951</v>
      </c>
      <c r="O19" s="833">
        <f t="shared" si="1"/>
        <v>0.94696969696969702</v>
      </c>
      <c r="P19" s="816">
        <v>1</v>
      </c>
      <c r="Q19" s="822" t="s">
        <v>12</v>
      </c>
      <c r="R19" s="601">
        <v>831</v>
      </c>
      <c r="S19" s="601">
        <v>892</v>
      </c>
      <c r="T19" s="844">
        <v>-61</v>
      </c>
      <c r="U19" s="71">
        <v>-6.8385650224215278</v>
      </c>
      <c r="V19" s="833">
        <f t="shared" si="5"/>
        <v>1.2836700336700337</v>
      </c>
      <c r="W19" s="836"/>
      <c r="X19" s="447">
        <v>2</v>
      </c>
      <c r="Y19" s="839" t="s">
        <v>435</v>
      </c>
      <c r="Z19" s="870">
        <v>688</v>
      </c>
      <c r="AA19" s="870">
        <v>749</v>
      </c>
      <c r="AB19" s="78">
        <f t="shared" si="3"/>
        <v>-61</v>
      </c>
      <c r="AC19" s="71">
        <v>-8.1441922563417872</v>
      </c>
      <c r="AD19" s="833">
        <f t="shared" si="4"/>
        <v>1.2836700336700337</v>
      </c>
      <c r="AE19" s="816"/>
    </row>
    <row r="20" spans="1:31" ht="18.600000000000001" customHeight="1">
      <c r="A20" s="816">
        <v>15</v>
      </c>
      <c r="B20" s="822" t="s">
        <v>180</v>
      </c>
      <c r="C20" s="151">
        <v>60</v>
      </c>
      <c r="D20" s="151">
        <v>74</v>
      </c>
      <c r="E20" s="827">
        <v>-14</v>
      </c>
      <c r="F20" s="71">
        <v>-18.918918918918916</v>
      </c>
      <c r="G20" s="833">
        <f t="shared" si="0"/>
        <v>0.2946127946127946</v>
      </c>
      <c r="H20" s="836"/>
      <c r="I20" s="816">
        <v>3</v>
      </c>
      <c r="J20" s="822" t="s">
        <v>246</v>
      </c>
      <c r="K20" s="601">
        <v>661</v>
      </c>
      <c r="L20" s="601">
        <v>765</v>
      </c>
      <c r="M20" s="844">
        <v>-104</v>
      </c>
      <c r="N20" s="71">
        <v>-13.594771241830061</v>
      </c>
      <c r="O20" s="833">
        <f t="shared" si="1"/>
        <v>2.1885521885521886</v>
      </c>
      <c r="P20" s="816">
        <v>2</v>
      </c>
      <c r="Q20" s="822" t="s">
        <v>255</v>
      </c>
      <c r="R20" s="601">
        <v>979</v>
      </c>
      <c r="S20" s="601">
        <v>978</v>
      </c>
      <c r="T20" s="844">
        <v>1</v>
      </c>
      <c r="U20" s="71">
        <v>0.10224948875254825</v>
      </c>
      <c r="V20" s="833">
        <f t="shared" si="5"/>
        <v>-2.1043771043771042e-002</v>
      </c>
      <c r="W20" s="836"/>
      <c r="X20" s="447">
        <v>3</v>
      </c>
      <c r="Y20" s="839" t="s">
        <v>436</v>
      </c>
      <c r="Z20" s="870">
        <v>934</v>
      </c>
      <c r="AA20" s="870">
        <v>998</v>
      </c>
      <c r="AB20" s="78">
        <f t="shared" si="3"/>
        <v>-64</v>
      </c>
      <c r="AC20" s="71">
        <v>-6.412825651302601</v>
      </c>
      <c r="AD20" s="833">
        <f t="shared" si="4"/>
        <v>1.3468013468013467</v>
      </c>
      <c r="AE20" s="816"/>
    </row>
    <row r="21" spans="1:31" ht="18.600000000000001" customHeight="1">
      <c r="A21" s="816">
        <v>16</v>
      </c>
      <c r="B21" s="822" t="s">
        <v>185</v>
      </c>
      <c r="C21" s="151">
        <v>103</v>
      </c>
      <c r="D21" s="151">
        <v>117</v>
      </c>
      <c r="E21" s="827">
        <v>-14</v>
      </c>
      <c r="F21" s="71">
        <v>-11.965811965811968</v>
      </c>
      <c r="G21" s="833">
        <f t="shared" si="0"/>
        <v>0.2946127946127946</v>
      </c>
      <c r="H21" s="836"/>
      <c r="I21" s="816">
        <v>4</v>
      </c>
      <c r="J21" s="822" t="s">
        <v>186</v>
      </c>
      <c r="K21" s="601">
        <v>102</v>
      </c>
      <c r="L21" s="601">
        <v>110</v>
      </c>
      <c r="M21" s="844">
        <v>-8</v>
      </c>
      <c r="N21" s="71">
        <v>-7.2727272727272751</v>
      </c>
      <c r="O21" s="833">
        <f t="shared" si="1"/>
        <v>0.16835016835016833</v>
      </c>
      <c r="P21" s="816">
        <v>3</v>
      </c>
      <c r="Q21" s="822" t="s">
        <v>264</v>
      </c>
      <c r="R21" s="601">
        <v>565</v>
      </c>
      <c r="S21" s="601">
        <v>596</v>
      </c>
      <c r="T21" s="844">
        <v>-31</v>
      </c>
      <c r="U21" s="71">
        <v>-5.2013422818791959</v>
      </c>
      <c r="V21" s="833">
        <f t="shared" si="5"/>
        <v>0.65235690235690236</v>
      </c>
      <c r="W21" s="836"/>
      <c r="X21" s="861"/>
      <c r="Y21" s="866"/>
      <c r="Z21" s="870"/>
      <c r="AA21" s="870"/>
      <c r="AB21" s="78"/>
      <c r="AC21" s="71"/>
      <c r="AD21" s="833"/>
      <c r="AE21" s="816"/>
    </row>
    <row r="22" spans="1:31" ht="18.600000000000001" customHeight="1">
      <c r="A22" s="816">
        <v>17</v>
      </c>
      <c r="B22" s="822" t="s">
        <v>86</v>
      </c>
      <c r="C22" s="151">
        <v>289</v>
      </c>
      <c r="D22" s="151">
        <v>315</v>
      </c>
      <c r="E22" s="827">
        <v>-26</v>
      </c>
      <c r="F22" s="71">
        <v>-8.2539682539682584</v>
      </c>
      <c r="G22" s="833">
        <f t="shared" si="0"/>
        <v>0.54713804713804715</v>
      </c>
      <c r="H22" s="836"/>
      <c r="I22" s="816">
        <v>5</v>
      </c>
      <c r="J22" s="822" t="s">
        <v>251</v>
      </c>
      <c r="K22" s="601">
        <v>124</v>
      </c>
      <c r="L22" s="601">
        <v>125</v>
      </c>
      <c r="M22" s="844">
        <v>-1</v>
      </c>
      <c r="N22" s="71">
        <v>-0.80000000000000071</v>
      </c>
      <c r="O22" s="833">
        <f t="shared" si="1"/>
        <v>2.1043771043771042e-002</v>
      </c>
      <c r="P22" s="816">
        <v>4</v>
      </c>
      <c r="Q22" s="822" t="s">
        <v>89</v>
      </c>
      <c r="R22" s="601">
        <v>1264</v>
      </c>
      <c r="S22" s="601">
        <v>1346</v>
      </c>
      <c r="T22" s="844">
        <v>-82</v>
      </c>
      <c r="U22" s="71">
        <v>-6.0921248142644879</v>
      </c>
      <c r="V22" s="833">
        <f t="shared" si="5"/>
        <v>1.7255892255892258</v>
      </c>
      <c r="W22" s="836"/>
      <c r="X22" s="850"/>
      <c r="Y22" s="866"/>
      <c r="Z22" s="601"/>
      <c r="AA22" s="601"/>
      <c r="AB22" s="78"/>
      <c r="AC22" s="71"/>
      <c r="AD22" s="833"/>
      <c r="AE22" s="816"/>
    </row>
    <row r="23" spans="1:31" ht="18.600000000000001" customHeight="1">
      <c r="A23" s="816">
        <v>18</v>
      </c>
      <c r="B23" s="822" t="s">
        <v>197</v>
      </c>
      <c r="C23" s="151">
        <v>217</v>
      </c>
      <c r="D23" s="151">
        <v>218</v>
      </c>
      <c r="E23" s="827">
        <v>-1</v>
      </c>
      <c r="F23" s="71">
        <v>-0.45871559633027248</v>
      </c>
      <c r="G23" s="833">
        <f t="shared" si="0"/>
        <v>2.1043771043771042e-002</v>
      </c>
      <c r="H23" s="836"/>
      <c r="I23" s="816">
        <v>6</v>
      </c>
      <c r="J23" s="822" t="s">
        <v>261</v>
      </c>
      <c r="K23" s="601">
        <v>641</v>
      </c>
      <c r="L23" s="601">
        <v>685</v>
      </c>
      <c r="M23" s="844">
        <v>-44</v>
      </c>
      <c r="N23" s="71">
        <v>-6.4233576642335759</v>
      </c>
      <c r="O23" s="833">
        <f t="shared" si="1"/>
        <v>0.92592592592592582</v>
      </c>
      <c r="P23" s="816">
        <v>5</v>
      </c>
      <c r="Q23" s="822" t="s">
        <v>271</v>
      </c>
      <c r="R23" s="601">
        <v>1217</v>
      </c>
      <c r="S23" s="601">
        <v>1367</v>
      </c>
      <c r="T23" s="844">
        <v>-150</v>
      </c>
      <c r="U23" s="71">
        <v>-10.972933430870524</v>
      </c>
      <c r="V23" s="833">
        <f t="shared" si="5"/>
        <v>3.1565656565656566</v>
      </c>
      <c r="W23" s="836"/>
      <c r="X23" s="861"/>
      <c r="Y23" s="866"/>
      <c r="Z23" s="870"/>
      <c r="AA23" s="870"/>
      <c r="AB23" s="78"/>
      <c r="AC23" s="71"/>
      <c r="AD23" s="833"/>
      <c r="AE23" s="816"/>
    </row>
    <row r="24" spans="1:31" ht="18.600000000000001" customHeight="1">
      <c r="A24" s="816">
        <v>19</v>
      </c>
      <c r="B24" s="822" t="s">
        <v>201</v>
      </c>
      <c r="C24" s="151">
        <v>204</v>
      </c>
      <c r="D24" s="151">
        <v>218</v>
      </c>
      <c r="E24" s="827">
        <v>-14</v>
      </c>
      <c r="F24" s="71">
        <v>-6.4220183486238476</v>
      </c>
      <c r="G24" s="833">
        <f t="shared" si="0"/>
        <v>0.2946127946127946</v>
      </c>
      <c r="H24" s="836"/>
      <c r="I24" s="816">
        <v>7</v>
      </c>
      <c r="J24" s="822" t="s">
        <v>162</v>
      </c>
      <c r="K24" s="601">
        <v>434</v>
      </c>
      <c r="L24" s="601">
        <v>472</v>
      </c>
      <c r="M24" s="844">
        <v>-38</v>
      </c>
      <c r="N24" s="71">
        <v>-8.0508474576271194</v>
      </c>
      <c r="O24" s="833">
        <f t="shared" si="1"/>
        <v>0.79966329966329963</v>
      </c>
      <c r="P24" s="816">
        <v>6</v>
      </c>
      <c r="Q24" s="822" t="s">
        <v>68</v>
      </c>
      <c r="R24" s="601">
        <v>1297</v>
      </c>
      <c r="S24" s="601">
        <v>1384</v>
      </c>
      <c r="T24" s="844">
        <v>-87</v>
      </c>
      <c r="U24" s="71">
        <v>-6.2861271676300623</v>
      </c>
      <c r="V24" s="833">
        <f t="shared" si="5"/>
        <v>1.8308080808080809</v>
      </c>
      <c r="W24" s="836"/>
      <c r="X24" s="862" t="s">
        <v>298</v>
      </c>
      <c r="Y24" s="867"/>
      <c r="Z24" s="871">
        <v>91578</v>
      </c>
      <c r="AA24" s="871">
        <v>96330</v>
      </c>
      <c r="AB24" s="874">
        <v>-4752</v>
      </c>
      <c r="AC24" s="875">
        <v>-4.9330426658361848</v>
      </c>
      <c r="AD24" s="877">
        <v>100</v>
      </c>
      <c r="AE24" s="816"/>
    </row>
    <row r="25" spans="1:31" ht="18.600000000000001" customHeight="1">
      <c r="A25" s="816">
        <v>20</v>
      </c>
      <c r="B25" s="822" t="s">
        <v>209</v>
      </c>
      <c r="C25" s="151">
        <v>629</v>
      </c>
      <c r="D25" s="151">
        <v>596</v>
      </c>
      <c r="E25" s="827">
        <v>33</v>
      </c>
      <c r="F25" s="71">
        <v>5.5369127516778471</v>
      </c>
      <c r="G25" s="833">
        <f t="shared" si="0"/>
        <v>-0.69444444444444442</v>
      </c>
      <c r="H25" s="836"/>
      <c r="I25" s="837" t="s">
        <v>400</v>
      </c>
      <c r="J25" s="837"/>
      <c r="K25" s="841">
        <v>10741</v>
      </c>
      <c r="L25" s="841">
        <v>11149</v>
      </c>
      <c r="M25" s="843">
        <v>-408</v>
      </c>
      <c r="N25" s="829">
        <v>-3.6595210332765249</v>
      </c>
      <c r="O25" s="832">
        <f t="shared" si="1"/>
        <v>8.5858585858585847</v>
      </c>
      <c r="P25" s="816">
        <v>7</v>
      </c>
      <c r="Q25" s="822" t="s">
        <v>279</v>
      </c>
      <c r="R25" s="601">
        <v>1430</v>
      </c>
      <c r="S25" s="601">
        <v>1444</v>
      </c>
      <c r="T25" s="844">
        <v>-14</v>
      </c>
      <c r="U25" s="71">
        <v>-0.96952908587257802</v>
      </c>
      <c r="V25" s="833">
        <f t="shared" si="5"/>
        <v>0.2946127946127946</v>
      </c>
      <c r="W25" s="836"/>
      <c r="X25" s="863"/>
      <c r="Y25" s="863"/>
      <c r="Z25" s="816"/>
      <c r="AA25" s="610"/>
      <c r="AB25" s="816"/>
      <c r="AC25" s="816"/>
      <c r="AD25" s="816"/>
      <c r="AE25" s="816"/>
    </row>
    <row r="26" spans="1:31" ht="18.600000000000001" customHeight="1">
      <c r="A26" s="816">
        <v>21</v>
      </c>
      <c r="B26" s="822" t="s">
        <v>113</v>
      </c>
      <c r="C26" s="151">
        <v>490</v>
      </c>
      <c r="D26" s="151">
        <v>501</v>
      </c>
      <c r="E26" s="827">
        <v>-11</v>
      </c>
      <c r="F26" s="71">
        <v>-2.1956087824351322</v>
      </c>
      <c r="G26" s="833">
        <f t="shared" si="0"/>
        <v>0.23148148148148145</v>
      </c>
      <c r="H26" s="836"/>
      <c r="I26" s="816">
        <v>1</v>
      </c>
      <c r="J26" s="822" t="s">
        <v>275</v>
      </c>
      <c r="K26" s="601">
        <v>1475</v>
      </c>
      <c r="L26" s="601">
        <v>1567</v>
      </c>
      <c r="M26" s="844">
        <v>-92</v>
      </c>
      <c r="N26" s="71">
        <v>-5.8710912571793283</v>
      </c>
      <c r="O26" s="833">
        <f t="shared" si="1"/>
        <v>1.936026936026936</v>
      </c>
      <c r="P26" s="816">
        <v>8</v>
      </c>
      <c r="Q26" s="822" t="s">
        <v>93</v>
      </c>
      <c r="R26" s="601">
        <v>863</v>
      </c>
      <c r="S26" s="601">
        <v>854</v>
      </c>
      <c r="T26" s="844">
        <v>9</v>
      </c>
      <c r="U26" s="71">
        <v>1.053864168618257</v>
      </c>
      <c r="V26" s="833">
        <f t="shared" si="5"/>
        <v>-0.18939393939393939</v>
      </c>
      <c r="W26" s="836"/>
      <c r="Y26" s="838"/>
      <c r="AE26" s="816"/>
    </row>
    <row r="27" spans="1:31" ht="18.600000000000001" customHeight="1">
      <c r="A27" s="816">
        <v>22</v>
      </c>
      <c r="B27" s="822" t="s">
        <v>224</v>
      </c>
      <c r="C27" s="151">
        <v>138</v>
      </c>
      <c r="D27" s="151">
        <v>146</v>
      </c>
      <c r="E27" s="827">
        <v>-8</v>
      </c>
      <c r="F27" s="71">
        <v>-5.4794520547945202</v>
      </c>
      <c r="G27" s="833">
        <f t="shared" si="0"/>
        <v>0.16835016835016833</v>
      </c>
      <c r="H27" s="836"/>
      <c r="I27" s="816">
        <v>2</v>
      </c>
      <c r="J27" s="822" t="s">
        <v>277</v>
      </c>
      <c r="K27" s="601">
        <v>3653</v>
      </c>
      <c r="L27" s="601">
        <v>3729</v>
      </c>
      <c r="M27" s="844">
        <v>-76</v>
      </c>
      <c r="N27" s="71">
        <v>-2.0380799141861083</v>
      </c>
      <c r="O27" s="833">
        <f t="shared" si="1"/>
        <v>1.5993265993265993</v>
      </c>
      <c r="P27" s="816">
        <v>9</v>
      </c>
      <c r="Q27" s="822" t="s">
        <v>103</v>
      </c>
      <c r="R27" s="601">
        <v>1200</v>
      </c>
      <c r="S27" s="601">
        <v>1177</v>
      </c>
      <c r="T27" s="844">
        <v>23</v>
      </c>
      <c r="U27" s="71">
        <v>1.954120645709434</v>
      </c>
      <c r="V27" s="833">
        <f t="shared" si="5"/>
        <v>-0.484006734006734</v>
      </c>
      <c r="W27" s="836"/>
      <c r="X27" s="863"/>
      <c r="Y27" s="868"/>
      <c r="AA27" s="868"/>
      <c r="AB27" s="436"/>
      <c r="AC27" s="836"/>
      <c r="AD27" s="836"/>
      <c r="AE27" s="816"/>
    </row>
    <row r="28" spans="1:31" ht="18.600000000000001" customHeight="1">
      <c r="A28" s="816">
        <v>23</v>
      </c>
      <c r="B28" s="822" t="s">
        <v>236</v>
      </c>
      <c r="C28" s="151">
        <v>447</v>
      </c>
      <c r="D28" s="151">
        <v>520</v>
      </c>
      <c r="E28" s="827">
        <v>-73</v>
      </c>
      <c r="F28" s="71">
        <v>-14.038461538461533</v>
      </c>
      <c r="G28" s="833">
        <f t="shared" si="0"/>
        <v>1.5361952861952861</v>
      </c>
      <c r="H28" s="836"/>
      <c r="I28" s="816">
        <v>3</v>
      </c>
      <c r="J28" s="822" t="s">
        <v>92</v>
      </c>
      <c r="K28" s="601">
        <v>2899</v>
      </c>
      <c r="L28" s="601">
        <v>2850</v>
      </c>
      <c r="M28" s="844">
        <v>49</v>
      </c>
      <c r="N28" s="71">
        <v>1.7192982456140316</v>
      </c>
      <c r="O28" s="833">
        <f t="shared" si="1"/>
        <v>-1.0311447811447811</v>
      </c>
      <c r="P28" s="816">
        <v>10</v>
      </c>
      <c r="Q28" s="822" t="s">
        <v>386</v>
      </c>
      <c r="R28" s="601">
        <v>556</v>
      </c>
      <c r="S28" s="601">
        <v>527</v>
      </c>
      <c r="T28" s="844">
        <v>29</v>
      </c>
      <c r="U28" s="71">
        <v>5.5028462998102379</v>
      </c>
      <c r="V28" s="833">
        <f t="shared" si="5"/>
        <v>-0.61026936026936029</v>
      </c>
      <c r="W28" s="836"/>
      <c r="AE28" s="816"/>
    </row>
    <row r="29" spans="1:31" ht="18.600000000000001" customHeight="1">
      <c r="A29" s="816">
        <v>24</v>
      </c>
      <c r="B29" s="822" t="s">
        <v>243</v>
      </c>
      <c r="C29" s="151">
        <v>183</v>
      </c>
      <c r="D29" s="151">
        <v>224</v>
      </c>
      <c r="E29" s="827">
        <v>-41</v>
      </c>
      <c r="F29" s="71">
        <v>-18.303571428571431</v>
      </c>
      <c r="G29" s="833">
        <f t="shared" si="0"/>
        <v>0.86279461279461289</v>
      </c>
      <c r="H29" s="836"/>
      <c r="I29" s="816">
        <v>4</v>
      </c>
      <c r="J29" s="822" t="s">
        <v>100</v>
      </c>
      <c r="K29" s="601">
        <v>430</v>
      </c>
      <c r="L29" s="601">
        <v>495</v>
      </c>
      <c r="M29" s="844">
        <v>-65</v>
      </c>
      <c r="N29" s="71">
        <v>-13.131313131313128</v>
      </c>
      <c r="O29" s="833">
        <f t="shared" si="1"/>
        <v>1.3678451178451179</v>
      </c>
      <c r="P29" s="816">
        <v>11</v>
      </c>
      <c r="Q29" s="822" t="s">
        <v>392</v>
      </c>
      <c r="R29" s="601">
        <v>390</v>
      </c>
      <c r="S29" s="601">
        <v>410</v>
      </c>
      <c r="T29" s="844">
        <v>-20</v>
      </c>
      <c r="U29" s="71">
        <v>-4.8780487804878092</v>
      </c>
      <c r="V29" s="833">
        <f t="shared" si="5"/>
        <v>0.42087542087542085</v>
      </c>
      <c r="W29" s="836"/>
      <c r="AE29" s="816"/>
    </row>
    <row r="30" spans="1:31" ht="18.600000000000001" customHeight="1">
      <c r="A30" s="816">
        <v>25</v>
      </c>
      <c r="B30" s="822" t="s">
        <v>245</v>
      </c>
      <c r="C30" s="151">
        <v>100</v>
      </c>
      <c r="D30" s="151">
        <v>105</v>
      </c>
      <c r="E30" s="827">
        <v>-5</v>
      </c>
      <c r="F30" s="71">
        <v>-4.7619047619047672</v>
      </c>
      <c r="G30" s="833">
        <f t="shared" si="0"/>
        <v>0.10521885521885521</v>
      </c>
      <c r="H30" s="836"/>
      <c r="I30" s="816">
        <v>5</v>
      </c>
      <c r="J30" s="822" t="s">
        <v>110</v>
      </c>
      <c r="K30" s="601">
        <v>364</v>
      </c>
      <c r="L30" s="601">
        <v>406</v>
      </c>
      <c r="M30" s="844">
        <v>-42</v>
      </c>
      <c r="N30" s="71">
        <v>-10.344827586206895</v>
      </c>
      <c r="O30" s="833">
        <f t="shared" si="1"/>
        <v>0.88383838383838376</v>
      </c>
      <c r="P30" s="816">
        <v>12</v>
      </c>
      <c r="Q30" s="822" t="s">
        <v>268</v>
      </c>
      <c r="R30" s="601">
        <v>1513</v>
      </c>
      <c r="S30" s="601">
        <v>1567</v>
      </c>
      <c r="T30" s="844">
        <v>-54</v>
      </c>
      <c r="U30" s="71">
        <v>-3.4460753031269942</v>
      </c>
      <c r="V30" s="833">
        <f t="shared" si="5"/>
        <v>1.1363636363636365</v>
      </c>
      <c r="W30" s="836"/>
      <c r="AE30" s="816"/>
    </row>
    <row r="31" spans="1:31" ht="18.600000000000001" customHeight="1">
      <c r="A31" s="816">
        <v>26</v>
      </c>
      <c r="B31" s="822" t="s">
        <v>75</v>
      </c>
      <c r="C31" s="151">
        <v>125</v>
      </c>
      <c r="D31" s="151">
        <v>162</v>
      </c>
      <c r="E31" s="827">
        <v>-37</v>
      </c>
      <c r="F31" s="71">
        <v>-22.839506172839506</v>
      </c>
      <c r="G31" s="833">
        <f t="shared" si="0"/>
        <v>0.77861952861952866</v>
      </c>
      <c r="H31" s="836"/>
      <c r="I31" s="816">
        <v>6</v>
      </c>
      <c r="J31" s="822" t="s">
        <v>17</v>
      </c>
      <c r="K31" s="601">
        <v>89</v>
      </c>
      <c r="L31" s="601">
        <v>95</v>
      </c>
      <c r="M31" s="844">
        <v>-6</v>
      </c>
      <c r="N31" s="71">
        <v>-6.315789473684208</v>
      </c>
      <c r="O31" s="833">
        <f t="shared" si="1"/>
        <v>0.12626262626262627</v>
      </c>
      <c r="P31" s="816">
        <v>13</v>
      </c>
      <c r="Q31" s="822" t="s">
        <v>393</v>
      </c>
      <c r="R31" s="601">
        <v>1466</v>
      </c>
      <c r="S31" s="601">
        <v>1454</v>
      </c>
      <c r="T31" s="844">
        <v>12</v>
      </c>
      <c r="U31" s="71">
        <v>0.82530949105914519</v>
      </c>
      <c r="V31" s="833">
        <f t="shared" si="5"/>
        <v>-0.25252525252525254</v>
      </c>
      <c r="W31" s="836"/>
      <c r="AE31" s="816"/>
    </row>
    <row r="32" spans="1:31" ht="18.600000000000001" customHeight="1">
      <c r="A32" s="816">
        <v>27</v>
      </c>
      <c r="B32" s="822" t="s">
        <v>250</v>
      </c>
      <c r="C32" s="151">
        <v>220</v>
      </c>
      <c r="D32" s="151">
        <v>225</v>
      </c>
      <c r="E32" s="827">
        <v>-5</v>
      </c>
      <c r="F32" s="71">
        <v>-2.2222222222222254</v>
      </c>
      <c r="G32" s="833">
        <f t="shared" si="0"/>
        <v>0.10521885521885521</v>
      </c>
      <c r="H32" s="836"/>
      <c r="I32" s="816">
        <v>7</v>
      </c>
      <c r="J32" s="822" t="s">
        <v>41</v>
      </c>
      <c r="K32" s="601">
        <v>316</v>
      </c>
      <c r="L32" s="601">
        <v>350</v>
      </c>
      <c r="M32" s="844">
        <v>-34</v>
      </c>
      <c r="N32" s="71">
        <v>-9.7142857142857189</v>
      </c>
      <c r="O32" s="833">
        <f t="shared" si="1"/>
        <v>0.71548821548821551</v>
      </c>
      <c r="P32" s="816">
        <v>14</v>
      </c>
      <c r="Q32" s="822" t="s">
        <v>223</v>
      </c>
      <c r="R32" s="601">
        <v>1188</v>
      </c>
      <c r="S32" s="601">
        <v>1132</v>
      </c>
      <c r="T32" s="844">
        <v>56</v>
      </c>
      <c r="U32" s="71">
        <v>4.9469964664310861</v>
      </c>
      <c r="V32" s="833">
        <f t="shared" si="5"/>
        <v>-1.1784511784511784</v>
      </c>
      <c r="W32" s="836"/>
      <c r="AE32" s="816"/>
    </row>
    <row r="33" spans="1:31" ht="18.600000000000001" customHeight="1">
      <c r="A33" s="816">
        <v>28</v>
      </c>
      <c r="B33" s="822" t="s">
        <v>258</v>
      </c>
      <c r="C33" s="151">
        <v>64</v>
      </c>
      <c r="D33" s="151">
        <v>66</v>
      </c>
      <c r="E33" s="827">
        <v>-2</v>
      </c>
      <c r="F33" s="71">
        <v>-3.0303030303030276</v>
      </c>
      <c r="G33" s="833">
        <f t="shared" si="0"/>
        <v>4.2087542087542083e-002</v>
      </c>
      <c r="H33" s="836"/>
      <c r="I33" s="816">
        <v>8</v>
      </c>
      <c r="J33" s="822" t="s">
        <v>123</v>
      </c>
      <c r="K33" s="601">
        <v>387</v>
      </c>
      <c r="L33" s="601">
        <v>427</v>
      </c>
      <c r="M33" s="844">
        <v>-40</v>
      </c>
      <c r="N33" s="71">
        <v>-9.3676814988290396</v>
      </c>
      <c r="O33" s="833">
        <f t="shared" si="1"/>
        <v>0.84175084175084169</v>
      </c>
      <c r="P33" s="816">
        <v>15</v>
      </c>
      <c r="Q33" s="822" t="s">
        <v>394</v>
      </c>
      <c r="R33" s="601">
        <v>489</v>
      </c>
      <c r="S33" s="601">
        <v>480</v>
      </c>
      <c r="T33" s="844">
        <v>9</v>
      </c>
      <c r="U33" s="71">
        <v>1.8750000000000044</v>
      </c>
      <c r="V33" s="833">
        <f t="shared" si="5"/>
        <v>-0.18939393939393939</v>
      </c>
      <c r="W33" s="836"/>
      <c r="AE33" s="816"/>
    </row>
    <row r="34" spans="1:31" ht="18.600000000000001" customHeight="1">
      <c r="A34" s="816">
        <v>29</v>
      </c>
      <c r="B34" s="822" t="s">
        <v>265</v>
      </c>
      <c r="C34" s="151">
        <v>660</v>
      </c>
      <c r="D34" s="151">
        <v>792</v>
      </c>
      <c r="E34" s="827">
        <v>-132</v>
      </c>
      <c r="F34" s="71">
        <v>-16.666666666666664</v>
      </c>
      <c r="G34" s="833">
        <f t="shared" si="0"/>
        <v>2.7777777777777777</v>
      </c>
      <c r="H34" s="836"/>
      <c r="I34" s="816">
        <v>9</v>
      </c>
      <c r="J34" s="822" t="s">
        <v>74</v>
      </c>
      <c r="K34" s="601">
        <v>1128</v>
      </c>
      <c r="L34" s="601">
        <v>1230</v>
      </c>
      <c r="M34" s="844">
        <v>-102</v>
      </c>
      <c r="N34" s="71">
        <v>-8.292682926829265</v>
      </c>
      <c r="O34" s="833">
        <f t="shared" si="1"/>
        <v>2.1464646464646462</v>
      </c>
      <c r="P34" s="816">
        <v>16</v>
      </c>
      <c r="Q34" s="822" t="s">
        <v>397</v>
      </c>
      <c r="R34" s="601">
        <v>864</v>
      </c>
      <c r="S34" s="601">
        <v>844</v>
      </c>
      <c r="T34" s="844">
        <v>20</v>
      </c>
      <c r="U34" s="71">
        <v>2.3696682464454888</v>
      </c>
      <c r="V34" s="833">
        <f t="shared" si="5"/>
        <v>-0.42087542087542085</v>
      </c>
      <c r="W34" s="836"/>
      <c r="AE34" s="816"/>
    </row>
    <row r="35" spans="1:31" ht="18.600000000000001" customHeight="1">
      <c r="A35" s="816">
        <v>30</v>
      </c>
      <c r="B35" s="822" t="s">
        <v>267</v>
      </c>
      <c r="C35" s="151">
        <v>367</v>
      </c>
      <c r="D35" s="151">
        <v>387</v>
      </c>
      <c r="E35" s="827">
        <v>-20</v>
      </c>
      <c r="F35" s="71">
        <v>-5.1679586563307511</v>
      </c>
      <c r="G35" s="833">
        <f t="shared" si="0"/>
        <v>0.42087542087542085</v>
      </c>
      <c r="H35" s="836"/>
      <c r="I35" s="837" t="s">
        <v>403</v>
      </c>
      <c r="J35" s="837"/>
      <c r="K35" s="841">
        <v>1447</v>
      </c>
      <c r="L35" s="841">
        <v>1666</v>
      </c>
      <c r="M35" s="843">
        <v>-219</v>
      </c>
      <c r="N35" s="829">
        <v>-13.145258103241297</v>
      </c>
      <c r="O35" s="832">
        <f t="shared" si="1"/>
        <v>4.6085858585858581</v>
      </c>
      <c r="P35" s="837" t="s">
        <v>405</v>
      </c>
      <c r="Q35" s="837"/>
      <c r="R35" s="841">
        <v>2689</v>
      </c>
      <c r="S35" s="841">
        <v>2944</v>
      </c>
      <c r="T35" s="843">
        <v>-255</v>
      </c>
      <c r="U35" s="829">
        <v>-8.6616847826086918</v>
      </c>
      <c r="V35" s="832">
        <f t="shared" si="5"/>
        <v>5.3661616161616159</v>
      </c>
      <c r="W35" s="836"/>
      <c r="AE35" s="816"/>
    </row>
    <row r="36" spans="1:31" ht="18.600000000000001" customHeight="1">
      <c r="A36" s="816">
        <v>31</v>
      </c>
      <c r="B36" s="822" t="s">
        <v>274</v>
      </c>
      <c r="C36" s="151">
        <v>3240</v>
      </c>
      <c r="D36" s="151">
        <v>3203</v>
      </c>
      <c r="E36" s="827">
        <v>37</v>
      </c>
      <c r="F36" s="71">
        <v>1.1551670309085216</v>
      </c>
      <c r="G36" s="833">
        <f t="shared" si="0"/>
        <v>-0.77861952861952866</v>
      </c>
      <c r="H36" s="836"/>
      <c r="I36" s="838">
        <v>1</v>
      </c>
      <c r="J36" s="839" t="s">
        <v>410</v>
      </c>
      <c r="K36" s="601">
        <v>1447</v>
      </c>
      <c r="L36" s="601">
        <v>1666</v>
      </c>
      <c r="M36" s="844">
        <v>-219</v>
      </c>
      <c r="N36" s="71">
        <v>-13.145258103241297</v>
      </c>
      <c r="O36" s="833">
        <f t="shared" si="1"/>
        <v>4.6085858585858581</v>
      </c>
      <c r="P36" s="816">
        <v>1</v>
      </c>
      <c r="Q36" s="822" t="s">
        <v>138</v>
      </c>
      <c r="R36" s="601">
        <v>100</v>
      </c>
      <c r="S36" s="601">
        <v>129</v>
      </c>
      <c r="T36" s="844">
        <v>-29</v>
      </c>
      <c r="U36" s="71">
        <v>-22.480620155038757</v>
      </c>
      <c r="V36" s="833">
        <f t="shared" si="5"/>
        <v>0.61026936026936029</v>
      </c>
      <c r="W36" s="836"/>
      <c r="AE36" s="816"/>
    </row>
    <row r="37" spans="1:31" ht="18.600000000000001" customHeight="1">
      <c r="A37" s="816">
        <v>32</v>
      </c>
      <c r="B37" s="822" t="s">
        <v>193</v>
      </c>
      <c r="C37" s="151">
        <v>2396</v>
      </c>
      <c r="D37" s="151">
        <v>2516</v>
      </c>
      <c r="E37" s="827">
        <v>-120</v>
      </c>
      <c r="F37" s="71">
        <v>-4.7694753577106503</v>
      </c>
      <c r="G37" s="833">
        <f t="shared" si="0"/>
        <v>2.5252525252525251</v>
      </c>
      <c r="H37" s="836"/>
      <c r="I37" s="837" t="s">
        <v>286</v>
      </c>
      <c r="J37" s="837"/>
      <c r="K37" s="841">
        <v>626</v>
      </c>
      <c r="L37" s="841">
        <v>758</v>
      </c>
      <c r="M37" s="843">
        <v>-132</v>
      </c>
      <c r="N37" s="829">
        <v>-17.414248021108179</v>
      </c>
      <c r="O37" s="832">
        <f t="shared" si="1"/>
        <v>2.7777777777777777</v>
      </c>
      <c r="P37" s="816">
        <v>2</v>
      </c>
      <c r="Q37" s="822" t="s">
        <v>143</v>
      </c>
      <c r="R37" s="601">
        <v>295</v>
      </c>
      <c r="S37" s="601">
        <v>307</v>
      </c>
      <c r="T37" s="844">
        <v>-12</v>
      </c>
      <c r="U37" s="71">
        <v>-3.9087947882736174</v>
      </c>
      <c r="V37" s="833">
        <f t="shared" si="5"/>
        <v>0.25252525252525254</v>
      </c>
      <c r="W37" s="836"/>
      <c r="AE37" s="816"/>
    </row>
    <row r="38" spans="1:31" ht="18.600000000000001" customHeight="1">
      <c r="A38" s="816">
        <v>33</v>
      </c>
      <c r="B38" s="822" t="s">
        <v>91</v>
      </c>
      <c r="C38" s="151">
        <v>1079</v>
      </c>
      <c r="D38" s="151">
        <v>1160</v>
      </c>
      <c r="E38" s="827">
        <v>-81</v>
      </c>
      <c r="F38" s="71">
        <v>-6.9827586206896548</v>
      </c>
      <c r="G38" s="833">
        <f t="shared" si="0"/>
        <v>1.7045454545454544</v>
      </c>
      <c r="H38" s="836"/>
      <c r="I38" s="816">
        <v>1</v>
      </c>
      <c r="J38" s="822" t="s">
        <v>141</v>
      </c>
      <c r="K38" s="601">
        <v>60</v>
      </c>
      <c r="L38" s="601">
        <v>93</v>
      </c>
      <c r="M38" s="844">
        <v>-33</v>
      </c>
      <c r="N38" s="71">
        <v>-35.483870967741936</v>
      </c>
      <c r="O38" s="833">
        <f t="shared" si="1"/>
        <v>0.69444444444444442</v>
      </c>
      <c r="P38" s="816">
        <v>3</v>
      </c>
      <c r="Q38" s="822" t="s">
        <v>153</v>
      </c>
      <c r="R38" s="601">
        <v>349</v>
      </c>
      <c r="S38" s="601">
        <v>372</v>
      </c>
      <c r="T38" s="844">
        <v>-23</v>
      </c>
      <c r="U38" s="71">
        <v>-6.1827956989247257</v>
      </c>
      <c r="V38" s="833">
        <f t="shared" si="5"/>
        <v>0.484006734006734</v>
      </c>
      <c r="W38" s="836"/>
      <c r="AE38" s="816"/>
    </row>
    <row r="39" spans="1:31" ht="18.600000000000001" customHeight="1">
      <c r="A39" s="816">
        <v>34</v>
      </c>
      <c r="B39" s="822" t="s">
        <v>99</v>
      </c>
      <c r="C39" s="151">
        <v>531</v>
      </c>
      <c r="D39" s="151">
        <v>599</v>
      </c>
      <c r="E39" s="827">
        <v>-68</v>
      </c>
      <c r="F39" s="71">
        <v>-11.352253756260433</v>
      </c>
      <c r="G39" s="833">
        <f t="shared" si="0"/>
        <v>1.430976430976431</v>
      </c>
      <c r="H39" s="836"/>
      <c r="I39" s="816">
        <v>2</v>
      </c>
      <c r="J39" s="822" t="s">
        <v>151</v>
      </c>
      <c r="K39" s="601">
        <v>122</v>
      </c>
      <c r="L39" s="601">
        <v>128</v>
      </c>
      <c r="M39" s="844">
        <v>-6</v>
      </c>
      <c r="N39" s="71">
        <v>-4.6875</v>
      </c>
      <c r="O39" s="833">
        <f t="shared" si="1"/>
        <v>0.12626262626262627</v>
      </c>
      <c r="P39" s="816">
        <v>4</v>
      </c>
      <c r="Q39" s="822" t="s">
        <v>164</v>
      </c>
      <c r="R39" s="601">
        <v>1160</v>
      </c>
      <c r="S39" s="601">
        <v>1284</v>
      </c>
      <c r="T39" s="844">
        <v>-124</v>
      </c>
      <c r="U39" s="71">
        <v>-9.6573208722741448</v>
      </c>
      <c r="V39" s="833">
        <f t="shared" si="5"/>
        <v>2.6094276094276094</v>
      </c>
      <c r="W39" s="836"/>
      <c r="AE39" s="816"/>
    </row>
    <row r="40" spans="1:31" ht="18.600000000000001" customHeight="1">
      <c r="A40" s="816">
        <v>35</v>
      </c>
      <c r="B40" s="822" t="s">
        <v>107</v>
      </c>
      <c r="C40" s="151">
        <v>173</v>
      </c>
      <c r="D40" s="151">
        <v>181</v>
      </c>
      <c r="E40" s="827">
        <v>-8</v>
      </c>
      <c r="F40" s="71">
        <v>-4.4198895027624303</v>
      </c>
      <c r="G40" s="833">
        <f t="shared" si="0"/>
        <v>0.16835016835016833</v>
      </c>
      <c r="H40" s="836"/>
      <c r="I40" s="816">
        <v>3</v>
      </c>
      <c r="J40" s="822" t="s">
        <v>161</v>
      </c>
      <c r="K40" s="601">
        <v>444</v>
      </c>
      <c r="L40" s="601">
        <v>537</v>
      </c>
      <c r="M40" s="844">
        <v>-93</v>
      </c>
      <c r="N40" s="71">
        <v>-17.318435754189942</v>
      </c>
      <c r="O40" s="833">
        <f t="shared" si="1"/>
        <v>1.9570707070707072</v>
      </c>
      <c r="P40" s="816">
        <v>5</v>
      </c>
      <c r="Q40" s="822" t="s">
        <v>80</v>
      </c>
      <c r="R40" s="601">
        <v>460</v>
      </c>
      <c r="S40" s="601">
        <v>483</v>
      </c>
      <c r="T40" s="844">
        <v>-23</v>
      </c>
      <c r="U40" s="71">
        <v>-4.7619047619047672</v>
      </c>
      <c r="V40" s="833">
        <f t="shared" si="5"/>
        <v>0.484006734006734</v>
      </c>
      <c r="W40" s="836"/>
      <c r="AE40" s="816"/>
    </row>
    <row r="41" spans="1:31" ht="18.600000000000001" customHeight="1">
      <c r="A41" s="816">
        <v>36</v>
      </c>
      <c r="B41" s="822" t="s">
        <v>79</v>
      </c>
      <c r="C41" s="151">
        <v>881</v>
      </c>
      <c r="D41" s="151">
        <v>1036</v>
      </c>
      <c r="E41" s="827">
        <v>-155</v>
      </c>
      <c r="F41" s="71">
        <v>-14.961389961389958</v>
      </c>
      <c r="G41" s="833">
        <f t="shared" si="0"/>
        <v>3.2617845117845117</v>
      </c>
      <c r="H41" s="836"/>
      <c r="I41" s="837" t="s">
        <v>378</v>
      </c>
      <c r="J41" s="837"/>
      <c r="K41" s="841">
        <v>1620</v>
      </c>
      <c r="L41" s="841">
        <v>1846</v>
      </c>
      <c r="M41" s="843">
        <v>-226</v>
      </c>
      <c r="N41" s="829">
        <v>-12.242686890574216</v>
      </c>
      <c r="O41" s="832">
        <f t="shared" si="1"/>
        <v>4.7558922558922561</v>
      </c>
      <c r="P41" s="816">
        <v>6</v>
      </c>
      <c r="Q41" s="822" t="s">
        <v>178</v>
      </c>
      <c r="R41" s="601">
        <v>325</v>
      </c>
      <c r="S41" s="601">
        <v>369</v>
      </c>
      <c r="T41" s="844">
        <v>-44</v>
      </c>
      <c r="U41" s="71">
        <v>-11.924119241192411</v>
      </c>
      <c r="V41" s="833">
        <f t="shared" si="5"/>
        <v>0.92592592592592582</v>
      </c>
      <c r="W41" s="836"/>
      <c r="AE41" s="816"/>
    </row>
    <row r="42" spans="1:31" ht="18.600000000000001" customHeight="1">
      <c r="A42" s="816">
        <v>37</v>
      </c>
      <c r="B42" s="822" t="s">
        <v>73</v>
      </c>
      <c r="C42" s="151">
        <v>2376</v>
      </c>
      <c r="D42" s="151">
        <v>2543</v>
      </c>
      <c r="E42" s="827">
        <v>-167</v>
      </c>
      <c r="F42" s="71">
        <v>-6.5670467951238649</v>
      </c>
      <c r="G42" s="833">
        <f t="shared" si="0"/>
        <v>3.5143097643097643</v>
      </c>
      <c r="H42" s="836"/>
      <c r="I42" s="816">
        <v>1</v>
      </c>
      <c r="J42" s="822" t="s">
        <v>177</v>
      </c>
      <c r="K42" s="601">
        <v>149</v>
      </c>
      <c r="L42" s="601">
        <v>172</v>
      </c>
      <c r="M42" s="844">
        <v>-23</v>
      </c>
      <c r="N42" s="71">
        <v>-13.372093023255815</v>
      </c>
      <c r="O42" s="833">
        <f t="shared" si="1"/>
        <v>0.484006734006734</v>
      </c>
      <c r="P42" s="837" t="s">
        <v>380</v>
      </c>
      <c r="Q42" s="837"/>
      <c r="R42" s="841">
        <v>3694</v>
      </c>
      <c r="S42" s="841">
        <v>4082</v>
      </c>
      <c r="T42" s="843">
        <v>-388</v>
      </c>
      <c r="U42" s="829">
        <v>-9.5051445369916721</v>
      </c>
      <c r="V42" s="832">
        <f t="shared" si="5"/>
        <v>8.1649831649831661</v>
      </c>
      <c r="W42" s="836"/>
      <c r="AE42" s="816"/>
    </row>
    <row r="43" spans="1:31" ht="18.600000000000001" customHeight="1">
      <c r="A43" s="816">
        <v>38</v>
      </c>
      <c r="B43" s="822" t="s">
        <v>44</v>
      </c>
      <c r="C43" s="151">
        <v>914</v>
      </c>
      <c r="D43" s="151">
        <v>753</v>
      </c>
      <c r="E43" s="827">
        <v>161</v>
      </c>
      <c r="F43" s="71">
        <v>21.381142098273575</v>
      </c>
      <c r="G43" s="833">
        <f t="shared" si="0"/>
        <v>-3.388047138047138</v>
      </c>
      <c r="H43" s="836"/>
      <c r="I43" s="816">
        <v>2</v>
      </c>
      <c r="J43" s="822" t="s">
        <v>154</v>
      </c>
      <c r="K43" s="601">
        <v>874</v>
      </c>
      <c r="L43" s="601">
        <v>959</v>
      </c>
      <c r="M43" s="844">
        <v>-85</v>
      </c>
      <c r="N43" s="71">
        <v>-8.8633993743482797</v>
      </c>
      <c r="O43" s="833">
        <f t="shared" si="1"/>
        <v>1.7887205387205385</v>
      </c>
      <c r="P43" s="816">
        <v>1</v>
      </c>
      <c r="Q43" s="822" t="s">
        <v>190</v>
      </c>
      <c r="R43" s="601">
        <v>1238</v>
      </c>
      <c r="S43" s="601">
        <v>1288</v>
      </c>
      <c r="T43" s="844">
        <v>-50</v>
      </c>
      <c r="U43" s="71">
        <v>-3.8819875776397561</v>
      </c>
      <c r="V43" s="833">
        <f t="shared" si="5"/>
        <v>1.0521885521885523</v>
      </c>
      <c r="W43" s="836"/>
      <c r="AE43" s="816"/>
    </row>
    <row r="44" spans="1:31" ht="18.600000000000001" customHeight="1">
      <c r="A44" s="816">
        <v>39</v>
      </c>
      <c r="B44" s="822" t="s">
        <v>60</v>
      </c>
      <c r="C44" s="151">
        <v>251</v>
      </c>
      <c r="D44" s="151">
        <v>265</v>
      </c>
      <c r="E44" s="827">
        <v>-14</v>
      </c>
      <c r="F44" s="71">
        <v>-5.2830188679245271</v>
      </c>
      <c r="G44" s="833">
        <f t="shared" si="0"/>
        <v>0.2946127946127946</v>
      </c>
      <c r="H44" s="836"/>
      <c r="I44" s="816">
        <v>3</v>
      </c>
      <c r="J44" s="822" t="s">
        <v>188</v>
      </c>
      <c r="K44" s="601">
        <v>252</v>
      </c>
      <c r="L44" s="601">
        <v>332</v>
      </c>
      <c r="M44" s="844">
        <v>-80</v>
      </c>
      <c r="N44" s="71">
        <v>-24.096385542168676</v>
      </c>
      <c r="O44" s="833">
        <f t="shared" si="1"/>
        <v>1.6835016835016834</v>
      </c>
      <c r="P44" s="816">
        <v>2</v>
      </c>
      <c r="Q44" s="822" t="s">
        <v>195</v>
      </c>
      <c r="R44" s="601">
        <v>498</v>
      </c>
      <c r="S44" s="601">
        <v>553</v>
      </c>
      <c r="T44" s="844">
        <v>-55</v>
      </c>
      <c r="U44" s="71">
        <v>-9.9457504520795723</v>
      </c>
      <c r="V44" s="833">
        <f t="shared" si="5"/>
        <v>1.1574074074074074</v>
      </c>
      <c r="W44" s="836"/>
      <c r="AE44" s="816"/>
    </row>
    <row r="45" spans="1:31" ht="18.600000000000001" customHeight="1">
      <c r="A45" s="816">
        <v>40</v>
      </c>
      <c r="B45" s="822" t="s">
        <v>127</v>
      </c>
      <c r="C45" s="151">
        <v>318</v>
      </c>
      <c r="D45" s="151">
        <v>389</v>
      </c>
      <c r="E45" s="827">
        <v>-71</v>
      </c>
      <c r="F45" s="71">
        <v>-18.251928020565554</v>
      </c>
      <c r="G45" s="833">
        <f t="shared" si="0"/>
        <v>1.4941077441077442</v>
      </c>
      <c r="H45" s="836"/>
      <c r="I45" s="816">
        <v>4</v>
      </c>
      <c r="J45" s="822" t="s">
        <v>194</v>
      </c>
      <c r="K45" s="601">
        <v>345</v>
      </c>
      <c r="L45" s="601">
        <v>383</v>
      </c>
      <c r="M45" s="844">
        <v>-38</v>
      </c>
      <c r="N45" s="71">
        <v>-9.9216710182767685</v>
      </c>
      <c r="O45" s="833">
        <f t="shared" si="1"/>
        <v>0.79966329966329963</v>
      </c>
      <c r="P45" s="816">
        <v>3</v>
      </c>
      <c r="Q45" s="822" t="s">
        <v>170</v>
      </c>
      <c r="R45" s="601">
        <v>124</v>
      </c>
      <c r="S45" s="601">
        <v>129</v>
      </c>
      <c r="T45" s="844">
        <v>-5</v>
      </c>
      <c r="U45" s="71">
        <v>-3.8759689922480578</v>
      </c>
      <c r="V45" s="833">
        <f t="shared" si="5"/>
        <v>0.10521885521885521</v>
      </c>
      <c r="W45" s="836"/>
      <c r="AE45" s="816"/>
    </row>
    <row r="46" spans="1:31" ht="18.600000000000001" customHeight="1">
      <c r="A46" s="816">
        <v>41</v>
      </c>
      <c r="B46" s="822" t="s">
        <v>61</v>
      </c>
      <c r="C46" s="151">
        <v>565</v>
      </c>
      <c r="D46" s="151">
        <v>577</v>
      </c>
      <c r="E46" s="827">
        <v>-12</v>
      </c>
      <c r="F46" s="71">
        <v>-2.0797227036395194</v>
      </c>
      <c r="G46" s="833">
        <f t="shared" si="0"/>
        <v>0.25252525252525254</v>
      </c>
      <c r="H46" s="836"/>
      <c r="K46" s="613"/>
      <c r="L46" s="613"/>
      <c r="M46" s="816"/>
      <c r="N46" s="846"/>
      <c r="O46" s="846"/>
      <c r="P46" s="816">
        <v>4</v>
      </c>
      <c r="Q46" s="822" t="s">
        <v>207</v>
      </c>
      <c r="R46" s="601">
        <v>277</v>
      </c>
      <c r="S46" s="601">
        <v>317</v>
      </c>
      <c r="T46" s="844">
        <v>-40</v>
      </c>
      <c r="U46" s="71">
        <v>-12.618296529968454</v>
      </c>
      <c r="V46" s="833">
        <f t="shared" si="5"/>
        <v>0.84175084175084169</v>
      </c>
      <c r="W46" s="836"/>
      <c r="AE46" s="816"/>
    </row>
    <row r="47" spans="1:31" ht="18.600000000000001" customHeight="1">
      <c r="A47" s="816">
        <v>42</v>
      </c>
      <c r="B47" s="822" t="s">
        <v>66</v>
      </c>
      <c r="C47" s="151">
        <v>369</v>
      </c>
      <c r="D47" s="151">
        <v>393</v>
      </c>
      <c r="E47" s="827">
        <v>-24</v>
      </c>
      <c r="F47" s="71">
        <v>-6.1068702290076331</v>
      </c>
      <c r="G47" s="833">
        <f t="shared" si="0"/>
        <v>0.50505050505050508</v>
      </c>
      <c r="H47" s="836"/>
      <c r="J47" s="816"/>
      <c r="K47" s="613"/>
      <c r="L47" s="613"/>
      <c r="M47" s="845"/>
      <c r="N47" s="613"/>
      <c r="O47" s="816"/>
      <c r="P47" s="816">
        <v>5</v>
      </c>
      <c r="Q47" s="822" t="s">
        <v>211</v>
      </c>
      <c r="R47" s="601">
        <v>353</v>
      </c>
      <c r="S47" s="601">
        <v>433</v>
      </c>
      <c r="T47" s="844">
        <v>-80</v>
      </c>
      <c r="U47" s="71">
        <v>-18.475750577367201</v>
      </c>
      <c r="V47" s="833">
        <f t="shared" si="5"/>
        <v>1.6835016835016834</v>
      </c>
      <c r="W47" s="836"/>
      <c r="AE47" s="816"/>
    </row>
    <row r="48" spans="1:31" ht="18.600000000000001" customHeight="1">
      <c r="B48" s="816"/>
      <c r="C48" s="601"/>
      <c r="D48" s="601"/>
      <c r="E48" s="828"/>
      <c r="F48" s="613"/>
      <c r="H48" s="836"/>
      <c r="J48" s="816"/>
      <c r="K48" s="613"/>
      <c r="L48" s="613"/>
      <c r="M48" s="845"/>
      <c r="N48" s="613"/>
      <c r="O48" s="816"/>
      <c r="P48" s="816">
        <v>6</v>
      </c>
      <c r="Q48" s="822" t="s">
        <v>220</v>
      </c>
      <c r="R48" s="601">
        <v>431</v>
      </c>
      <c r="S48" s="601">
        <v>476</v>
      </c>
      <c r="T48" s="844">
        <v>-45</v>
      </c>
      <c r="U48" s="71">
        <v>-9.4537815126050422</v>
      </c>
      <c r="V48" s="833">
        <f t="shared" si="5"/>
        <v>0.94696969696969702</v>
      </c>
      <c r="W48" s="836"/>
      <c r="AE48" s="816"/>
    </row>
    <row r="49" spans="1:31" ht="18.600000000000001" customHeight="1">
      <c r="A49" s="816"/>
      <c r="B49" s="823"/>
      <c r="C49" s="601"/>
      <c r="D49" s="601"/>
      <c r="E49" s="78"/>
      <c r="F49" s="71"/>
      <c r="G49" s="833"/>
      <c r="H49" s="836"/>
      <c r="J49" s="816"/>
      <c r="K49" s="613"/>
      <c r="L49" s="613"/>
      <c r="M49" s="845"/>
      <c r="N49" s="613"/>
      <c r="O49" s="816"/>
      <c r="P49" s="816">
        <v>7</v>
      </c>
      <c r="Q49" s="822" t="s">
        <v>234</v>
      </c>
      <c r="R49" s="601">
        <v>622</v>
      </c>
      <c r="S49" s="601">
        <v>730</v>
      </c>
      <c r="T49" s="844">
        <v>-108</v>
      </c>
      <c r="U49" s="71">
        <v>-14.794520547945201</v>
      </c>
      <c r="V49" s="833">
        <f t="shared" si="5"/>
        <v>2.2727272727272729</v>
      </c>
      <c r="W49" s="836"/>
      <c r="AE49" s="816"/>
    </row>
    <row r="50" spans="1:31" ht="18.600000000000001" customHeight="1">
      <c r="A50" s="816"/>
      <c r="B50" s="823"/>
      <c r="C50" s="601"/>
      <c r="D50" s="601"/>
      <c r="E50" s="78"/>
      <c r="F50" s="71"/>
      <c r="G50" s="833"/>
      <c r="H50" s="836"/>
      <c r="J50" s="816"/>
      <c r="K50" s="614"/>
      <c r="L50" s="842"/>
      <c r="M50" s="614"/>
      <c r="N50" s="614"/>
      <c r="O50" s="847"/>
      <c r="P50" s="849">
        <v>8</v>
      </c>
      <c r="Q50" s="851" t="s">
        <v>379</v>
      </c>
      <c r="R50" s="601">
        <v>151</v>
      </c>
      <c r="S50" s="602">
        <v>156</v>
      </c>
      <c r="T50" s="854">
        <v>-5</v>
      </c>
      <c r="U50" s="856">
        <v>-3.2051282051282048</v>
      </c>
      <c r="V50" s="859">
        <f t="shared" si="5"/>
        <v>0.10521885521885521</v>
      </c>
      <c r="W50" s="836"/>
      <c r="AE50" s="816"/>
    </row>
    <row r="51" spans="1:31" ht="16.5" customHeight="1">
      <c r="A51" s="817" t="s">
        <v>125</v>
      </c>
      <c r="B51" s="817"/>
      <c r="C51" s="817"/>
      <c r="D51" s="817"/>
      <c r="E51" s="817"/>
      <c r="F51" s="817"/>
      <c r="G51" s="817"/>
      <c r="H51" s="817"/>
      <c r="I51" s="817"/>
      <c r="J51" s="817"/>
      <c r="K51" s="816"/>
      <c r="L51" s="816"/>
      <c r="M51" s="816"/>
      <c r="N51" s="816"/>
      <c r="O51" s="816"/>
      <c r="P51" s="850"/>
      <c r="Q51" s="850"/>
      <c r="R51" s="852"/>
      <c r="S51" s="853"/>
      <c r="T51" s="436"/>
      <c r="U51" s="836"/>
      <c r="V51" s="836"/>
      <c r="W51" s="836"/>
      <c r="AE51" s="447">
        <v>38</v>
      </c>
    </row>
    <row r="52" spans="1:31" ht="18" customHeight="1">
      <c r="A52" s="447" t="s">
        <v>564</v>
      </c>
      <c r="B52" s="816"/>
      <c r="C52" s="816"/>
      <c r="D52" s="816"/>
      <c r="E52" s="816"/>
      <c r="F52" s="816"/>
      <c r="G52" s="816"/>
      <c r="H52" s="816"/>
      <c r="I52" s="816"/>
      <c r="J52" s="816"/>
      <c r="K52" s="816"/>
      <c r="L52" s="816"/>
      <c r="M52" s="816"/>
      <c r="N52" s="816"/>
      <c r="O52" s="816"/>
      <c r="W52" s="836"/>
      <c r="AE52" s="447">
        <v>39</v>
      </c>
    </row>
    <row r="53" spans="1:31" ht="18" customHeight="1">
      <c r="A53" s="816"/>
      <c r="B53" s="816"/>
      <c r="C53" s="816"/>
      <c r="D53" s="816"/>
      <c r="E53" s="816"/>
      <c r="F53" s="816"/>
      <c r="G53" s="816"/>
      <c r="H53" s="816"/>
      <c r="I53" s="816"/>
      <c r="J53" s="816"/>
      <c r="K53" s="816"/>
      <c r="L53" s="816"/>
      <c r="M53" s="816"/>
      <c r="N53" s="816"/>
      <c r="O53" s="816"/>
    </row>
    <row r="54" spans="1:31" ht="18" customHeight="1">
      <c r="B54" s="816"/>
      <c r="C54" s="816"/>
      <c r="D54" s="816"/>
      <c r="E54" s="816"/>
      <c r="F54" s="816"/>
      <c r="G54" s="816"/>
      <c r="H54" s="816"/>
      <c r="I54" s="816"/>
      <c r="J54" s="816"/>
      <c r="K54" s="816"/>
      <c r="L54" s="816"/>
      <c r="M54" s="816"/>
      <c r="N54" s="816"/>
      <c r="O54" s="816"/>
    </row>
    <row r="55" spans="1:31" ht="36" customHeight="1">
      <c r="A55" s="818"/>
    </row>
    <row r="56" spans="1:31" ht="18" customHeight="1"/>
    <row r="57" spans="1:31" ht="18" customHeight="1"/>
    <row r="58" spans="1:31" ht="18" customHeight="1"/>
    <row r="59" spans="1:31" ht="18" customHeight="1"/>
    <row r="60" spans="1:31" ht="18" customHeight="1"/>
    <row r="61" spans="1:31" ht="18" customHeight="1"/>
    <row r="62" spans="1:31" ht="18" customHeight="1"/>
    <row r="63" spans="1:31" ht="18" customHeight="1"/>
    <row r="64" spans="1:31"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4827" ht="41.25" customHeight="1"/>
    <row r="4860" ht="11.25" customHeight="1"/>
  </sheetData>
  <mergeCells count="42">
    <mergeCell ref="G1:O1"/>
    <mergeCell ref="P1:U1"/>
    <mergeCell ref="A2:B2"/>
    <mergeCell ref="C3:D3"/>
    <mergeCell ref="K3:L3"/>
    <mergeCell ref="R3:S3"/>
    <mergeCell ref="Z3:AA3"/>
    <mergeCell ref="A5:B5"/>
    <mergeCell ref="I5:J5"/>
    <mergeCell ref="P5:Q5"/>
    <mergeCell ref="X5:Y5"/>
    <mergeCell ref="X10:Y10"/>
    <mergeCell ref="X14:Y14"/>
    <mergeCell ref="I17:J17"/>
    <mergeCell ref="X17:Y17"/>
    <mergeCell ref="P18:Q18"/>
    <mergeCell ref="X22:Y22"/>
    <mergeCell ref="X23:Y23"/>
    <mergeCell ref="X24:Y24"/>
    <mergeCell ref="I25:J25"/>
    <mergeCell ref="I35:J35"/>
    <mergeCell ref="P35:Q35"/>
    <mergeCell ref="I37:J37"/>
    <mergeCell ref="I41:J41"/>
    <mergeCell ref="P42:Q42"/>
    <mergeCell ref="A51:J51"/>
    <mergeCell ref="A3:B4"/>
    <mergeCell ref="E3:E4"/>
    <mergeCell ref="F3:F4"/>
    <mergeCell ref="G3:G4"/>
    <mergeCell ref="I3:J4"/>
    <mergeCell ref="M3:M4"/>
    <mergeCell ref="N3:N4"/>
    <mergeCell ref="O3:O4"/>
    <mergeCell ref="P3:Q4"/>
    <mergeCell ref="T3:T4"/>
    <mergeCell ref="U3:U4"/>
    <mergeCell ref="V3:V4"/>
    <mergeCell ref="X3:Y4"/>
    <mergeCell ref="AB3:AB4"/>
    <mergeCell ref="AC3:AC4"/>
    <mergeCell ref="AD3:AD4"/>
  </mergeCells>
  <phoneticPr fontId="20"/>
  <pageMargins left="0.41" right="0.23" top="0.77" bottom="0.77" header="0.51200000000000001" footer="0.51200000000000001"/>
  <pageSetup paperSize="9" scale="79" fitToWidth="1" fitToHeight="1" orientation="portrait" usePrinterDefaults="1" r:id="rId1"/>
  <headerFooter alignWithMargins="0"/>
  <colBreaks count="1" manualBreakCount="1">
    <brk id="15" max="5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dimension ref="A2:W62"/>
  <sheetViews>
    <sheetView view="pageBreakPreview" zoomScale="80" zoomScaleSheetLayoutView="80" workbookViewId="0">
      <selection activeCell="J42" sqref="J42"/>
    </sheetView>
  </sheetViews>
  <sheetFormatPr defaultColWidth="8" defaultRowHeight="12"/>
  <cols>
    <col min="1" max="1" width="10.875" style="878" customWidth="1"/>
    <col min="2" max="2" width="10.875" style="646" customWidth="1"/>
    <col min="3" max="4" width="10.875" style="48" customWidth="1"/>
    <col min="5" max="5" width="10.875" style="878" customWidth="1"/>
    <col min="6" max="8" width="10.875" style="48" customWidth="1"/>
    <col min="9" max="9" width="10.875" style="878" customWidth="1"/>
    <col min="10" max="12" width="10.875" style="48" customWidth="1"/>
    <col min="13" max="13" width="10.875" style="878" customWidth="1"/>
    <col min="14" max="16" width="10.875" style="48" customWidth="1"/>
    <col min="17" max="16384" width="8" style="48"/>
  </cols>
  <sheetData>
    <row r="2" spans="1:19" s="88" customFormat="1" ht="21" customHeight="1">
      <c r="A2" s="880" t="s">
        <v>442</v>
      </c>
      <c r="B2" s="880"/>
      <c r="C2" s="880"/>
      <c r="D2" s="880"/>
      <c r="E2" s="880"/>
      <c r="F2" s="880"/>
      <c r="G2" s="880"/>
      <c r="H2" s="880"/>
      <c r="I2" s="897" t="s">
        <v>196</v>
      </c>
      <c r="J2" s="897"/>
      <c r="K2" s="897"/>
      <c r="L2" s="897"/>
      <c r="M2" s="897"/>
      <c r="N2" s="897"/>
      <c r="O2" s="897"/>
      <c r="P2" s="88"/>
      <c r="Q2" s="88"/>
      <c r="R2" s="88"/>
      <c r="S2" s="88"/>
    </row>
    <row r="3" spans="1:19" s="350" customFormat="1" ht="17.25">
      <c r="A3" s="881" t="s">
        <v>601</v>
      </c>
      <c r="B3" s="881"/>
      <c r="C3" s="887"/>
      <c r="E3" s="890"/>
      <c r="I3" s="890"/>
      <c r="M3" s="905"/>
      <c r="N3" s="913" t="s">
        <v>529</v>
      </c>
      <c r="O3" s="913"/>
      <c r="P3" s="913"/>
      <c r="Q3" s="932"/>
    </row>
    <row r="4" spans="1:19" s="879" customFormat="1" ht="15.6" customHeight="1">
      <c r="A4" s="57" t="s">
        <v>300</v>
      </c>
      <c r="B4" s="726" t="s">
        <v>221</v>
      </c>
      <c r="C4" s="61" t="s">
        <v>302</v>
      </c>
      <c r="D4" s="82" t="s">
        <v>304</v>
      </c>
      <c r="E4" s="891" t="s">
        <v>300</v>
      </c>
      <c r="F4" s="61" t="s">
        <v>221</v>
      </c>
      <c r="G4" s="61" t="s">
        <v>302</v>
      </c>
      <c r="H4" s="82" t="s">
        <v>304</v>
      </c>
      <c r="I4" s="57" t="s">
        <v>300</v>
      </c>
      <c r="J4" s="61" t="s">
        <v>221</v>
      </c>
      <c r="K4" s="61" t="s">
        <v>302</v>
      </c>
      <c r="L4" s="901" t="s">
        <v>304</v>
      </c>
      <c r="M4" s="819" t="s">
        <v>300</v>
      </c>
      <c r="N4" s="824" t="s">
        <v>221</v>
      </c>
      <c r="O4" s="824" t="s">
        <v>302</v>
      </c>
      <c r="P4" s="831" t="s">
        <v>304</v>
      </c>
    </row>
    <row r="5" spans="1:19" ht="15.6" customHeight="1">
      <c r="A5" s="882" t="s">
        <v>221</v>
      </c>
      <c r="B5" s="150">
        <v>91578</v>
      </c>
      <c r="C5" s="841">
        <v>45533</v>
      </c>
      <c r="D5" s="889">
        <v>46045</v>
      </c>
      <c r="E5" s="892"/>
      <c r="F5" s="895"/>
      <c r="G5" s="600"/>
      <c r="H5" s="895"/>
      <c r="I5" s="884"/>
      <c r="J5" s="895"/>
      <c r="K5" s="600"/>
      <c r="L5" s="853"/>
      <c r="M5" s="906"/>
      <c r="N5" s="895"/>
      <c r="O5" s="600"/>
      <c r="P5" s="895"/>
    </row>
    <row r="6" spans="1:19" ht="15.6" customHeight="1">
      <c r="A6" s="883" t="s">
        <v>382</v>
      </c>
      <c r="B6" s="151">
        <v>2702</v>
      </c>
      <c r="C6" s="601">
        <v>1388</v>
      </c>
      <c r="D6" s="601">
        <v>1314</v>
      </c>
      <c r="E6" s="892" t="s">
        <v>609</v>
      </c>
      <c r="F6" s="151">
        <v>4969</v>
      </c>
      <c r="G6" s="601">
        <v>2554</v>
      </c>
      <c r="H6" s="895">
        <v>2415</v>
      </c>
      <c r="I6" s="884" t="s">
        <v>613</v>
      </c>
      <c r="J6" s="151">
        <v>7726</v>
      </c>
      <c r="K6" s="601">
        <v>3772</v>
      </c>
      <c r="L6" s="853">
        <v>3954</v>
      </c>
      <c r="M6" s="892" t="s">
        <v>382</v>
      </c>
      <c r="N6" s="895">
        <v>2702</v>
      </c>
      <c r="O6" s="601">
        <v>1388</v>
      </c>
      <c r="P6" s="895">
        <v>1314</v>
      </c>
      <c r="Q6" s="924"/>
      <c r="R6" s="853"/>
      <c r="S6" s="853"/>
    </row>
    <row r="7" spans="1:19" ht="15.6" customHeight="1">
      <c r="A7" s="883">
        <v>0</v>
      </c>
      <c r="B7" s="151">
        <v>473</v>
      </c>
      <c r="C7" s="601">
        <v>247</v>
      </c>
      <c r="D7" s="591">
        <v>226</v>
      </c>
      <c r="E7" s="892">
        <v>35</v>
      </c>
      <c r="F7" s="151">
        <v>868</v>
      </c>
      <c r="G7" s="601">
        <v>432</v>
      </c>
      <c r="H7" s="895">
        <v>436</v>
      </c>
      <c r="I7" s="884">
        <v>70</v>
      </c>
      <c r="J7" s="151">
        <v>1538</v>
      </c>
      <c r="K7" s="601">
        <v>752</v>
      </c>
      <c r="L7" s="853">
        <v>786</v>
      </c>
      <c r="M7" s="892" t="s">
        <v>260</v>
      </c>
      <c r="N7" s="895">
        <v>3453</v>
      </c>
      <c r="O7" s="895">
        <v>1785</v>
      </c>
      <c r="P7" s="895">
        <v>1668</v>
      </c>
      <c r="Q7" s="924"/>
      <c r="R7" s="853"/>
      <c r="S7" s="853"/>
    </row>
    <row r="8" spans="1:19" ht="15.6" customHeight="1">
      <c r="A8" s="883">
        <v>1</v>
      </c>
      <c r="B8" s="151">
        <v>498</v>
      </c>
      <c r="C8" s="601">
        <v>274</v>
      </c>
      <c r="D8" s="591">
        <v>224</v>
      </c>
      <c r="E8" s="892">
        <v>36</v>
      </c>
      <c r="F8" s="151">
        <v>1001</v>
      </c>
      <c r="G8" s="601">
        <v>512</v>
      </c>
      <c r="H8" s="895">
        <v>489</v>
      </c>
      <c r="I8" s="884">
        <v>71</v>
      </c>
      <c r="J8" s="151">
        <v>1403</v>
      </c>
      <c r="K8" s="601">
        <v>662</v>
      </c>
      <c r="L8" s="853">
        <v>741</v>
      </c>
      <c r="M8" s="892" t="s">
        <v>451</v>
      </c>
      <c r="N8" s="895">
        <v>3871</v>
      </c>
      <c r="O8" s="895">
        <v>2034</v>
      </c>
      <c r="P8" s="895">
        <v>1837</v>
      </c>
      <c r="Q8" s="51"/>
    </row>
    <row r="9" spans="1:19" ht="15.6" customHeight="1">
      <c r="A9" s="883">
        <v>2</v>
      </c>
      <c r="B9" s="151">
        <v>593</v>
      </c>
      <c r="C9" s="601">
        <v>311</v>
      </c>
      <c r="D9" s="591">
        <v>282</v>
      </c>
      <c r="E9" s="892">
        <v>37</v>
      </c>
      <c r="F9" s="151">
        <v>1003</v>
      </c>
      <c r="G9" s="601">
        <v>511</v>
      </c>
      <c r="H9" s="895">
        <v>492</v>
      </c>
      <c r="I9" s="884">
        <v>72</v>
      </c>
      <c r="J9" s="151">
        <v>1612</v>
      </c>
      <c r="K9" s="601">
        <v>819</v>
      </c>
      <c r="L9" s="853">
        <v>793</v>
      </c>
      <c r="M9" s="892" t="s">
        <v>311</v>
      </c>
      <c r="N9" s="895">
        <v>4308</v>
      </c>
      <c r="O9" s="895">
        <v>2210</v>
      </c>
      <c r="P9" s="895">
        <v>2098</v>
      </c>
      <c r="Q9" s="51"/>
    </row>
    <row r="10" spans="1:19" ht="15.6" customHeight="1">
      <c r="A10" s="883">
        <v>3</v>
      </c>
      <c r="B10" s="151">
        <v>522</v>
      </c>
      <c r="C10" s="601">
        <v>258</v>
      </c>
      <c r="D10" s="591">
        <v>264</v>
      </c>
      <c r="E10" s="892">
        <v>38</v>
      </c>
      <c r="F10" s="151">
        <v>1052</v>
      </c>
      <c r="G10" s="601">
        <v>564</v>
      </c>
      <c r="H10" s="895">
        <v>488</v>
      </c>
      <c r="I10" s="884">
        <v>73</v>
      </c>
      <c r="J10" s="151">
        <v>1576</v>
      </c>
      <c r="K10" s="601">
        <v>756</v>
      </c>
      <c r="L10" s="853">
        <v>820</v>
      </c>
      <c r="M10" s="892" t="s">
        <v>608</v>
      </c>
      <c r="N10" s="895">
        <v>3669</v>
      </c>
      <c r="O10" s="895">
        <v>1915</v>
      </c>
      <c r="P10" s="895">
        <v>1754</v>
      </c>
      <c r="S10" s="122"/>
    </row>
    <row r="11" spans="1:19" ht="15.6" customHeight="1">
      <c r="A11" s="883">
        <v>4</v>
      </c>
      <c r="B11" s="151">
        <v>616</v>
      </c>
      <c r="C11" s="601">
        <v>298</v>
      </c>
      <c r="D11" s="591">
        <v>318</v>
      </c>
      <c r="E11" s="892">
        <v>39</v>
      </c>
      <c r="F11" s="151">
        <v>1045</v>
      </c>
      <c r="G11" s="601">
        <v>535</v>
      </c>
      <c r="H11" s="895">
        <v>510</v>
      </c>
      <c r="I11" s="884">
        <v>74</v>
      </c>
      <c r="J11" s="151">
        <v>1597</v>
      </c>
      <c r="K11" s="601">
        <v>783</v>
      </c>
      <c r="L11" s="853">
        <v>814</v>
      </c>
      <c r="M11" s="892" t="s">
        <v>560</v>
      </c>
      <c r="N11" s="895">
        <v>3638</v>
      </c>
      <c r="O11" s="895">
        <v>1953</v>
      </c>
      <c r="P11" s="895">
        <v>1685</v>
      </c>
    </row>
    <row r="12" spans="1:19" ht="15.6" customHeight="1">
      <c r="A12" s="883" t="s">
        <v>260</v>
      </c>
      <c r="B12" s="151">
        <v>3453</v>
      </c>
      <c r="C12" s="601">
        <v>1785</v>
      </c>
      <c r="D12" s="601">
        <v>1668</v>
      </c>
      <c r="E12" s="892" t="s">
        <v>278</v>
      </c>
      <c r="F12" s="151">
        <v>5441</v>
      </c>
      <c r="G12" s="601">
        <v>2817</v>
      </c>
      <c r="H12" s="895">
        <v>2624</v>
      </c>
      <c r="I12" s="884" t="s">
        <v>87</v>
      </c>
      <c r="J12" s="151">
        <v>5752</v>
      </c>
      <c r="K12" s="601">
        <v>2733</v>
      </c>
      <c r="L12" s="853">
        <v>3019</v>
      </c>
      <c r="M12" s="892" t="s">
        <v>308</v>
      </c>
      <c r="N12" s="895">
        <v>4082</v>
      </c>
      <c r="O12" s="895">
        <v>2176</v>
      </c>
      <c r="P12" s="895">
        <v>1906</v>
      </c>
    </row>
    <row r="13" spans="1:19" ht="15.6" customHeight="1">
      <c r="A13" s="883">
        <v>5</v>
      </c>
      <c r="B13" s="151">
        <v>605</v>
      </c>
      <c r="C13" s="601">
        <v>312</v>
      </c>
      <c r="D13" s="591">
        <v>293</v>
      </c>
      <c r="E13" s="892">
        <v>40</v>
      </c>
      <c r="F13" s="151">
        <v>1012</v>
      </c>
      <c r="G13" s="601">
        <v>510</v>
      </c>
      <c r="H13" s="895">
        <v>502</v>
      </c>
      <c r="I13" s="884">
        <v>75</v>
      </c>
      <c r="J13" s="151">
        <v>1522</v>
      </c>
      <c r="K13" s="601">
        <v>734</v>
      </c>
      <c r="L13" s="853">
        <v>788</v>
      </c>
      <c r="M13" s="892" t="s">
        <v>609</v>
      </c>
      <c r="N13" s="895">
        <v>4969</v>
      </c>
      <c r="O13" s="895">
        <v>2554</v>
      </c>
      <c r="P13" s="895">
        <v>2415</v>
      </c>
    </row>
    <row r="14" spans="1:19" ht="15.6" customHeight="1">
      <c r="A14" s="883">
        <v>6</v>
      </c>
      <c r="B14" s="151">
        <v>668</v>
      </c>
      <c r="C14" s="601">
        <v>319</v>
      </c>
      <c r="D14" s="591">
        <v>349</v>
      </c>
      <c r="E14" s="892">
        <v>41</v>
      </c>
      <c r="F14" s="151">
        <v>1001</v>
      </c>
      <c r="G14" s="601">
        <v>519</v>
      </c>
      <c r="H14" s="895">
        <v>482</v>
      </c>
      <c r="I14" s="884">
        <v>76</v>
      </c>
      <c r="J14" s="151">
        <v>1496</v>
      </c>
      <c r="K14" s="601">
        <v>755</v>
      </c>
      <c r="L14" s="853">
        <v>741</v>
      </c>
      <c r="M14" s="892" t="s">
        <v>278</v>
      </c>
      <c r="N14" s="895">
        <v>5441</v>
      </c>
      <c r="O14" s="895">
        <v>2817</v>
      </c>
      <c r="P14" s="895">
        <v>2624</v>
      </c>
      <c r="S14" s="122"/>
    </row>
    <row r="15" spans="1:19" ht="15.6" customHeight="1">
      <c r="A15" s="883">
        <v>7</v>
      </c>
      <c r="B15" s="151">
        <v>721</v>
      </c>
      <c r="C15" s="601">
        <v>405</v>
      </c>
      <c r="D15" s="591">
        <v>316</v>
      </c>
      <c r="E15" s="892">
        <v>42</v>
      </c>
      <c r="F15" s="151">
        <v>1083</v>
      </c>
      <c r="G15" s="601">
        <v>576</v>
      </c>
      <c r="H15" s="895">
        <v>507</v>
      </c>
      <c r="I15" s="884">
        <v>77</v>
      </c>
      <c r="J15" s="151">
        <v>825</v>
      </c>
      <c r="K15" s="601">
        <v>351</v>
      </c>
      <c r="L15" s="853">
        <v>474</v>
      </c>
      <c r="M15" s="892" t="s">
        <v>431</v>
      </c>
      <c r="N15" s="895">
        <v>6674</v>
      </c>
      <c r="O15" s="895">
        <v>3443</v>
      </c>
      <c r="P15" s="895">
        <v>3231</v>
      </c>
    </row>
    <row r="16" spans="1:19" ht="15.6" customHeight="1">
      <c r="A16" s="883">
        <v>8</v>
      </c>
      <c r="B16" s="151">
        <v>728</v>
      </c>
      <c r="C16" s="601">
        <v>360</v>
      </c>
      <c r="D16" s="591">
        <v>368</v>
      </c>
      <c r="E16" s="892">
        <v>43</v>
      </c>
      <c r="F16" s="151">
        <v>1165</v>
      </c>
      <c r="G16" s="601">
        <v>587</v>
      </c>
      <c r="H16" s="895">
        <v>578</v>
      </c>
      <c r="I16" s="884">
        <v>78</v>
      </c>
      <c r="J16" s="151">
        <v>844</v>
      </c>
      <c r="K16" s="601">
        <v>411</v>
      </c>
      <c r="L16" s="853">
        <v>433</v>
      </c>
      <c r="M16" s="892" t="s">
        <v>610</v>
      </c>
      <c r="N16" s="895">
        <v>7044</v>
      </c>
      <c r="O16" s="895">
        <v>3627</v>
      </c>
      <c r="P16" s="895">
        <v>3417</v>
      </c>
    </row>
    <row r="17" spans="1:23" ht="15.6" customHeight="1">
      <c r="A17" s="883">
        <v>9</v>
      </c>
      <c r="B17" s="151">
        <v>731</v>
      </c>
      <c r="C17" s="601">
        <v>389</v>
      </c>
      <c r="D17" s="591">
        <v>342</v>
      </c>
      <c r="E17" s="892">
        <v>44</v>
      </c>
      <c r="F17" s="151">
        <v>1180</v>
      </c>
      <c r="G17" s="601">
        <v>625</v>
      </c>
      <c r="H17" s="895">
        <v>555</v>
      </c>
      <c r="I17" s="884">
        <v>79</v>
      </c>
      <c r="J17" s="151">
        <v>1065</v>
      </c>
      <c r="K17" s="601">
        <v>482</v>
      </c>
      <c r="L17" s="853">
        <v>583</v>
      </c>
      <c r="M17" s="892" t="s">
        <v>611</v>
      </c>
      <c r="N17" s="895">
        <v>5985</v>
      </c>
      <c r="O17" s="895">
        <v>3026</v>
      </c>
      <c r="P17" s="895">
        <v>2959</v>
      </c>
      <c r="S17" s="122"/>
    </row>
    <row r="18" spans="1:23" ht="15.6" customHeight="1">
      <c r="A18" s="883" t="s">
        <v>451</v>
      </c>
      <c r="B18" s="151">
        <v>3871</v>
      </c>
      <c r="C18" s="601">
        <v>2034</v>
      </c>
      <c r="D18" s="601">
        <v>1837</v>
      </c>
      <c r="E18" s="892" t="s">
        <v>431</v>
      </c>
      <c r="F18" s="151">
        <v>6674</v>
      </c>
      <c r="G18" s="601">
        <v>3443</v>
      </c>
      <c r="H18" s="895">
        <v>3231</v>
      </c>
      <c r="I18" s="884" t="s">
        <v>614</v>
      </c>
      <c r="J18" s="151">
        <v>4144</v>
      </c>
      <c r="K18" s="601">
        <v>1788</v>
      </c>
      <c r="L18" s="853">
        <v>2356</v>
      </c>
      <c r="M18" s="892" t="s">
        <v>306</v>
      </c>
      <c r="N18" s="895">
        <v>6130</v>
      </c>
      <c r="O18" s="895">
        <v>3118</v>
      </c>
      <c r="P18" s="895">
        <v>3012</v>
      </c>
    </row>
    <row r="19" spans="1:23" ht="15.6" customHeight="1">
      <c r="A19" s="883">
        <v>10</v>
      </c>
      <c r="B19" s="151">
        <v>745</v>
      </c>
      <c r="C19" s="601">
        <v>404</v>
      </c>
      <c r="D19" s="591">
        <v>341</v>
      </c>
      <c r="E19" s="892">
        <v>45</v>
      </c>
      <c r="F19" s="151">
        <v>1243</v>
      </c>
      <c r="G19" s="601">
        <v>621</v>
      </c>
      <c r="H19" s="895">
        <v>622</v>
      </c>
      <c r="I19" s="884">
        <v>80</v>
      </c>
      <c r="J19" s="151">
        <v>926</v>
      </c>
      <c r="K19" s="601">
        <v>395</v>
      </c>
      <c r="L19" s="853">
        <v>531</v>
      </c>
      <c r="M19" s="892" t="s">
        <v>612</v>
      </c>
      <c r="N19" s="895">
        <v>6462</v>
      </c>
      <c r="O19" s="895">
        <v>3209</v>
      </c>
      <c r="P19" s="895">
        <v>3253</v>
      </c>
    </row>
    <row r="20" spans="1:23" ht="15.6" customHeight="1">
      <c r="A20" s="883">
        <v>11</v>
      </c>
      <c r="B20" s="151">
        <v>734</v>
      </c>
      <c r="C20" s="601">
        <v>397</v>
      </c>
      <c r="D20" s="591">
        <v>337</v>
      </c>
      <c r="E20" s="892">
        <v>46</v>
      </c>
      <c r="F20" s="151">
        <v>1266</v>
      </c>
      <c r="G20" s="601">
        <v>680</v>
      </c>
      <c r="H20" s="895">
        <v>586</v>
      </c>
      <c r="I20" s="884">
        <v>81</v>
      </c>
      <c r="J20" s="151">
        <v>912</v>
      </c>
      <c r="K20" s="601">
        <v>386</v>
      </c>
      <c r="L20" s="853">
        <v>526</v>
      </c>
      <c r="M20" s="892" t="s">
        <v>613</v>
      </c>
      <c r="N20" s="895">
        <v>7726</v>
      </c>
      <c r="O20" s="895">
        <v>3772</v>
      </c>
      <c r="P20" s="895">
        <v>3954</v>
      </c>
    </row>
    <row r="21" spans="1:23" ht="15.6" customHeight="1">
      <c r="A21" s="883">
        <v>12</v>
      </c>
      <c r="B21" s="151">
        <v>728</v>
      </c>
      <c r="C21" s="601">
        <v>354</v>
      </c>
      <c r="D21" s="591">
        <v>374</v>
      </c>
      <c r="E21" s="892">
        <v>47</v>
      </c>
      <c r="F21" s="151">
        <v>1315</v>
      </c>
      <c r="G21" s="601">
        <v>670</v>
      </c>
      <c r="H21" s="895">
        <v>645</v>
      </c>
      <c r="I21" s="884">
        <v>82</v>
      </c>
      <c r="J21" s="151">
        <v>847</v>
      </c>
      <c r="K21" s="601">
        <v>382</v>
      </c>
      <c r="L21" s="853">
        <v>465</v>
      </c>
      <c r="M21" s="892" t="s">
        <v>87</v>
      </c>
      <c r="N21" s="895">
        <v>5752</v>
      </c>
      <c r="O21" s="895">
        <v>2733</v>
      </c>
      <c r="P21" s="895">
        <v>3019</v>
      </c>
      <c r="S21" s="122"/>
    </row>
    <row r="22" spans="1:23" ht="15.6" customHeight="1">
      <c r="A22" s="883">
        <v>13</v>
      </c>
      <c r="B22" s="151">
        <v>840</v>
      </c>
      <c r="C22" s="601">
        <v>433</v>
      </c>
      <c r="D22" s="591">
        <v>407</v>
      </c>
      <c r="E22" s="892">
        <v>48</v>
      </c>
      <c r="F22" s="151">
        <v>1389</v>
      </c>
      <c r="G22" s="601">
        <v>729</v>
      </c>
      <c r="H22" s="895">
        <v>660</v>
      </c>
      <c r="I22" s="884">
        <v>83</v>
      </c>
      <c r="J22" s="151">
        <v>820</v>
      </c>
      <c r="K22" s="601">
        <v>353</v>
      </c>
      <c r="L22" s="853">
        <v>467</v>
      </c>
      <c r="M22" s="892" t="s">
        <v>614</v>
      </c>
      <c r="N22" s="895">
        <v>4144</v>
      </c>
      <c r="O22" s="895">
        <v>1788</v>
      </c>
      <c r="P22" s="895">
        <v>2356</v>
      </c>
      <c r="S22" s="122"/>
      <c r="T22" s="465"/>
      <c r="U22" s="465"/>
      <c r="V22" s="465"/>
      <c r="W22" s="465"/>
    </row>
    <row r="23" spans="1:23" ht="15.6" customHeight="1">
      <c r="A23" s="883">
        <v>14</v>
      </c>
      <c r="B23" s="151">
        <v>824</v>
      </c>
      <c r="C23" s="601">
        <v>446</v>
      </c>
      <c r="D23" s="601">
        <v>378</v>
      </c>
      <c r="E23" s="892">
        <v>49</v>
      </c>
      <c r="F23" s="151">
        <v>1461</v>
      </c>
      <c r="G23" s="601">
        <v>743</v>
      </c>
      <c r="H23" s="895">
        <v>718</v>
      </c>
      <c r="I23" s="884">
        <v>84</v>
      </c>
      <c r="J23" s="151">
        <v>639</v>
      </c>
      <c r="K23" s="601">
        <v>272</v>
      </c>
      <c r="L23" s="853">
        <v>367</v>
      </c>
      <c r="M23" s="892" t="s">
        <v>150</v>
      </c>
      <c r="N23" s="895">
        <v>4965</v>
      </c>
      <c r="O23" s="895">
        <v>1597</v>
      </c>
      <c r="P23" s="895">
        <v>3368</v>
      </c>
      <c r="S23" s="465"/>
      <c r="T23" s="465"/>
      <c r="U23" s="465"/>
      <c r="V23" s="465"/>
      <c r="W23" s="465"/>
    </row>
    <row r="24" spans="1:23" ht="15.6" customHeight="1">
      <c r="A24" s="883" t="s">
        <v>311</v>
      </c>
      <c r="B24" s="151">
        <v>4308</v>
      </c>
      <c r="C24" s="601">
        <v>2210</v>
      </c>
      <c r="D24" s="601">
        <v>2098</v>
      </c>
      <c r="E24" s="892" t="s">
        <v>610</v>
      </c>
      <c r="F24" s="151">
        <v>7044</v>
      </c>
      <c r="G24" s="601">
        <v>3627</v>
      </c>
      <c r="H24" s="895">
        <v>3417</v>
      </c>
      <c r="I24" s="884" t="s">
        <v>150</v>
      </c>
      <c r="J24" s="895">
        <v>4965</v>
      </c>
      <c r="K24" s="601">
        <v>1597</v>
      </c>
      <c r="L24" s="853">
        <v>3368</v>
      </c>
      <c r="M24" s="907" t="s">
        <v>229</v>
      </c>
      <c r="N24" s="896">
        <v>563</v>
      </c>
      <c r="O24" s="896">
        <v>388</v>
      </c>
      <c r="P24" s="896">
        <v>175</v>
      </c>
    </row>
    <row r="25" spans="1:23" ht="15.6" customHeight="1">
      <c r="A25" s="883">
        <v>15</v>
      </c>
      <c r="B25" s="151">
        <v>869</v>
      </c>
      <c r="C25" s="601">
        <v>459</v>
      </c>
      <c r="D25" s="591">
        <v>410</v>
      </c>
      <c r="E25" s="892">
        <v>50</v>
      </c>
      <c r="F25" s="151">
        <v>1550</v>
      </c>
      <c r="G25" s="601">
        <v>785</v>
      </c>
      <c r="H25" s="895">
        <v>765</v>
      </c>
      <c r="I25" s="884" t="s">
        <v>229</v>
      </c>
      <c r="J25" s="895">
        <v>563</v>
      </c>
      <c r="K25" s="601">
        <v>388</v>
      </c>
      <c r="L25" s="853">
        <v>175</v>
      </c>
      <c r="M25" s="908"/>
      <c r="N25" s="846"/>
      <c r="O25" s="612"/>
      <c r="P25" s="923"/>
    </row>
    <row r="26" spans="1:23" ht="15.6" customHeight="1">
      <c r="A26" s="883">
        <v>16</v>
      </c>
      <c r="B26" s="151">
        <v>923</v>
      </c>
      <c r="C26" s="601">
        <v>488</v>
      </c>
      <c r="D26" s="591">
        <v>435</v>
      </c>
      <c r="E26" s="892">
        <v>51</v>
      </c>
      <c r="F26" s="151">
        <v>1417</v>
      </c>
      <c r="G26" s="601">
        <v>727</v>
      </c>
      <c r="H26" s="895">
        <v>690</v>
      </c>
      <c r="I26" s="884"/>
      <c r="J26" s="899"/>
      <c r="K26" s="900"/>
      <c r="L26" s="902"/>
      <c r="M26" s="892" t="s">
        <v>9</v>
      </c>
      <c r="N26" s="601">
        <v>10026</v>
      </c>
      <c r="O26" s="601">
        <v>5207</v>
      </c>
      <c r="P26" s="924">
        <v>4819</v>
      </c>
    </row>
    <row r="27" spans="1:23" ht="15.6" customHeight="1">
      <c r="A27" s="883">
        <v>17</v>
      </c>
      <c r="B27" s="151">
        <v>851</v>
      </c>
      <c r="C27" s="601">
        <v>429</v>
      </c>
      <c r="D27" s="591">
        <v>422</v>
      </c>
      <c r="E27" s="892">
        <v>52</v>
      </c>
      <c r="F27" s="151">
        <v>1365</v>
      </c>
      <c r="G27" s="601">
        <v>716</v>
      </c>
      <c r="H27" s="895">
        <v>649</v>
      </c>
      <c r="I27" s="884"/>
      <c r="J27" s="899"/>
      <c r="K27" s="900"/>
      <c r="L27" s="902"/>
      <c r="M27" s="892"/>
      <c r="N27" s="914">
        <v>-11</v>
      </c>
      <c r="O27" s="914">
        <v>-11.5</v>
      </c>
      <c r="P27" s="925">
        <v>-10.5</v>
      </c>
      <c r="Q27" s="207"/>
      <c r="R27" s="207"/>
      <c r="S27" s="207"/>
      <c r="T27" s="207"/>
      <c r="U27" s="207"/>
    </row>
    <row r="28" spans="1:23" ht="15.6" customHeight="1">
      <c r="A28" s="883">
        <v>18</v>
      </c>
      <c r="B28" s="151">
        <v>840</v>
      </c>
      <c r="C28" s="601">
        <v>408</v>
      </c>
      <c r="D28" s="591">
        <v>432</v>
      </c>
      <c r="E28" s="892">
        <v>53</v>
      </c>
      <c r="F28" s="151">
        <v>1315</v>
      </c>
      <c r="G28" s="601">
        <v>656</v>
      </c>
      <c r="H28" s="895">
        <v>659</v>
      </c>
      <c r="I28" s="884"/>
      <c r="J28" s="899"/>
      <c r="K28" s="900"/>
      <c r="L28" s="902"/>
      <c r="M28" s="892" t="s">
        <v>616</v>
      </c>
      <c r="N28" s="601">
        <v>51940</v>
      </c>
      <c r="O28" s="601">
        <v>26839</v>
      </c>
      <c r="P28" s="926">
        <v>25101</v>
      </c>
      <c r="Q28" s="207"/>
      <c r="R28" s="207"/>
      <c r="S28" s="207"/>
    </row>
    <row r="29" spans="1:23" ht="15.6" customHeight="1">
      <c r="A29" s="883">
        <v>19</v>
      </c>
      <c r="B29" s="151">
        <v>825</v>
      </c>
      <c r="C29" s="601">
        <v>426</v>
      </c>
      <c r="D29" s="591">
        <v>399</v>
      </c>
      <c r="E29" s="892">
        <v>54</v>
      </c>
      <c r="F29" s="151">
        <v>1397</v>
      </c>
      <c r="G29" s="601">
        <v>743</v>
      </c>
      <c r="H29" s="895">
        <v>654</v>
      </c>
      <c r="I29" s="884"/>
      <c r="J29" s="899"/>
      <c r="K29" s="900"/>
      <c r="L29" s="902"/>
      <c r="M29" s="892"/>
      <c r="N29" s="914">
        <v>-57.1</v>
      </c>
      <c r="O29" s="914">
        <v>-59.5</v>
      </c>
      <c r="P29" s="925">
        <v>-54.7</v>
      </c>
      <c r="Q29" s="207"/>
      <c r="R29" s="207"/>
      <c r="S29" s="207"/>
      <c r="T29" s="207"/>
      <c r="U29" s="207"/>
    </row>
    <row r="30" spans="1:23" ht="15.6" customHeight="1">
      <c r="A30" s="883" t="s">
        <v>608</v>
      </c>
      <c r="B30" s="151">
        <v>3669</v>
      </c>
      <c r="C30" s="601">
        <v>1915</v>
      </c>
      <c r="D30" s="601">
        <v>1754</v>
      </c>
      <c r="E30" s="892" t="s">
        <v>611</v>
      </c>
      <c r="F30" s="151">
        <v>5985</v>
      </c>
      <c r="G30" s="601">
        <v>3026</v>
      </c>
      <c r="H30" s="895">
        <v>2959</v>
      </c>
      <c r="I30" s="883"/>
      <c r="J30" s="899"/>
      <c r="K30" s="900"/>
      <c r="L30" s="903"/>
      <c r="M30" s="892" t="s">
        <v>603</v>
      </c>
      <c r="N30" s="601">
        <v>29049</v>
      </c>
      <c r="O30" s="601">
        <v>13099</v>
      </c>
      <c r="P30" s="927">
        <v>15950</v>
      </c>
    </row>
    <row r="31" spans="1:23" ht="15.6" customHeight="1">
      <c r="A31" s="883">
        <v>20</v>
      </c>
      <c r="B31" s="151">
        <v>851</v>
      </c>
      <c r="C31" s="591">
        <v>449</v>
      </c>
      <c r="D31" s="591">
        <v>402</v>
      </c>
      <c r="E31" s="892">
        <v>55</v>
      </c>
      <c r="F31" s="151">
        <v>1276</v>
      </c>
      <c r="G31" s="601">
        <v>646</v>
      </c>
      <c r="H31" s="895">
        <v>630</v>
      </c>
      <c r="I31" s="883"/>
      <c r="J31" s="899"/>
      <c r="K31" s="900"/>
      <c r="L31" s="903"/>
      <c r="M31" s="909"/>
      <c r="N31" s="915">
        <v>-31.9</v>
      </c>
      <c r="O31" s="403">
        <v>-29</v>
      </c>
      <c r="P31" s="403">
        <v>-34.799999999999997</v>
      </c>
      <c r="S31" s="933"/>
    </row>
    <row r="32" spans="1:23" ht="15.6" customHeight="1">
      <c r="A32" s="883">
        <v>21</v>
      </c>
      <c r="B32" s="151">
        <v>781</v>
      </c>
      <c r="C32" s="591">
        <v>389</v>
      </c>
      <c r="D32" s="591">
        <v>392</v>
      </c>
      <c r="E32" s="892">
        <v>56</v>
      </c>
      <c r="F32" s="151">
        <v>1310</v>
      </c>
      <c r="G32" s="601">
        <v>666</v>
      </c>
      <c r="H32" s="895">
        <v>644</v>
      </c>
      <c r="I32" s="883"/>
      <c r="J32" s="899"/>
      <c r="K32" s="900"/>
      <c r="L32" s="903"/>
      <c r="M32" s="910"/>
      <c r="N32" s="916"/>
      <c r="O32" s="921"/>
      <c r="P32" s="928"/>
    </row>
    <row r="33" spans="1:17" ht="15.6" customHeight="1">
      <c r="A33" s="883">
        <v>22</v>
      </c>
      <c r="B33" s="151">
        <v>704</v>
      </c>
      <c r="C33" s="591">
        <v>355</v>
      </c>
      <c r="D33" s="591">
        <v>349</v>
      </c>
      <c r="E33" s="892">
        <v>57</v>
      </c>
      <c r="F33" s="151">
        <v>1015</v>
      </c>
      <c r="G33" s="601">
        <v>522</v>
      </c>
      <c r="H33" s="895">
        <v>493</v>
      </c>
      <c r="I33" s="883"/>
      <c r="J33" s="899"/>
      <c r="K33" s="900"/>
      <c r="L33" s="903"/>
      <c r="M33" s="910"/>
      <c r="N33" s="900"/>
      <c r="O33" s="900"/>
      <c r="P33" s="928"/>
    </row>
    <row r="34" spans="1:17" ht="15.6" customHeight="1">
      <c r="A34" s="883">
        <v>23</v>
      </c>
      <c r="B34" s="151">
        <v>702</v>
      </c>
      <c r="C34" s="591">
        <v>360</v>
      </c>
      <c r="D34" s="591">
        <v>342</v>
      </c>
      <c r="E34" s="892">
        <v>58</v>
      </c>
      <c r="F34" s="151">
        <v>1196</v>
      </c>
      <c r="G34" s="601">
        <v>610</v>
      </c>
      <c r="H34" s="895">
        <v>586</v>
      </c>
      <c r="I34" s="883"/>
      <c r="J34" s="899"/>
      <c r="K34" s="900"/>
      <c r="L34" s="903"/>
      <c r="M34" s="910"/>
      <c r="N34" s="900"/>
      <c r="O34" s="900"/>
      <c r="P34" s="928"/>
    </row>
    <row r="35" spans="1:17" ht="15.6" customHeight="1">
      <c r="A35" s="883">
        <v>24</v>
      </c>
      <c r="B35" s="151">
        <v>631</v>
      </c>
      <c r="C35" s="591">
        <v>362</v>
      </c>
      <c r="D35" s="591">
        <v>269</v>
      </c>
      <c r="E35" s="892">
        <v>59</v>
      </c>
      <c r="F35" s="151">
        <v>1188</v>
      </c>
      <c r="G35" s="601">
        <v>582</v>
      </c>
      <c r="H35" s="895">
        <v>606</v>
      </c>
      <c r="I35" s="883"/>
      <c r="J35" s="899"/>
      <c r="K35" s="900"/>
      <c r="L35" s="903"/>
      <c r="M35" s="911"/>
      <c r="N35" s="917"/>
      <c r="O35" s="917"/>
      <c r="P35" s="929"/>
    </row>
    <row r="36" spans="1:17" ht="15.6" customHeight="1">
      <c r="A36" s="883" t="s">
        <v>560</v>
      </c>
      <c r="B36" s="151">
        <v>3638</v>
      </c>
      <c r="C36" s="601">
        <v>1953</v>
      </c>
      <c r="D36" s="591">
        <v>1685</v>
      </c>
      <c r="E36" s="892" t="s">
        <v>306</v>
      </c>
      <c r="F36" s="151">
        <v>6130</v>
      </c>
      <c r="G36" s="601">
        <v>3118</v>
      </c>
      <c r="H36" s="895">
        <v>3012</v>
      </c>
      <c r="I36" s="883"/>
      <c r="J36" s="899"/>
      <c r="K36" s="900"/>
      <c r="L36" s="903"/>
      <c r="M36" s="910"/>
      <c r="N36" s="918"/>
      <c r="O36" s="918"/>
      <c r="P36" s="930"/>
    </row>
    <row r="37" spans="1:17" ht="15.6" customHeight="1">
      <c r="A37" s="883">
        <v>25</v>
      </c>
      <c r="B37" s="151">
        <v>636</v>
      </c>
      <c r="C37" s="601">
        <v>356</v>
      </c>
      <c r="D37" s="591">
        <v>280</v>
      </c>
      <c r="E37" s="892">
        <v>60</v>
      </c>
      <c r="F37" s="151">
        <v>1204</v>
      </c>
      <c r="G37" s="601">
        <v>625</v>
      </c>
      <c r="H37" s="895">
        <v>579</v>
      </c>
      <c r="I37" s="883"/>
      <c r="J37" s="899"/>
      <c r="K37" s="900"/>
      <c r="L37" s="903"/>
      <c r="M37" s="912" t="s">
        <v>307</v>
      </c>
      <c r="N37" s="919">
        <v>49.6</v>
      </c>
      <c r="O37" s="919">
        <v>48.1</v>
      </c>
      <c r="P37" s="931">
        <v>51</v>
      </c>
    </row>
    <row r="38" spans="1:17" ht="15.6" customHeight="1">
      <c r="A38" s="883">
        <v>26</v>
      </c>
      <c r="B38" s="151">
        <v>770</v>
      </c>
      <c r="C38" s="601">
        <v>404</v>
      </c>
      <c r="D38" s="591">
        <v>366</v>
      </c>
      <c r="E38" s="892">
        <v>61</v>
      </c>
      <c r="F38" s="151">
        <v>1188</v>
      </c>
      <c r="G38" s="601">
        <v>600</v>
      </c>
      <c r="H38" s="895">
        <v>588</v>
      </c>
      <c r="I38" s="883"/>
      <c r="J38" s="899"/>
      <c r="K38" s="900"/>
      <c r="L38" s="903"/>
      <c r="M38" s="912" t="s">
        <v>254</v>
      </c>
      <c r="N38" s="900"/>
      <c r="O38" s="919">
        <v>98.888044304484751</v>
      </c>
      <c r="P38" s="931">
        <v>100</v>
      </c>
    </row>
    <row r="39" spans="1:17" ht="15.6" customHeight="1">
      <c r="A39" s="883">
        <v>27</v>
      </c>
      <c r="B39" s="151">
        <v>707</v>
      </c>
      <c r="C39" s="601">
        <v>363</v>
      </c>
      <c r="D39" s="591">
        <v>344</v>
      </c>
      <c r="E39" s="892">
        <v>62</v>
      </c>
      <c r="F39" s="151">
        <v>1191</v>
      </c>
      <c r="G39" s="601">
        <v>590</v>
      </c>
      <c r="H39" s="895">
        <v>601</v>
      </c>
      <c r="I39" s="883"/>
      <c r="J39" s="895"/>
      <c r="K39" s="601"/>
      <c r="L39" s="904"/>
      <c r="M39" s="908"/>
      <c r="N39" s="846"/>
      <c r="O39" s="846"/>
      <c r="P39" s="846"/>
    </row>
    <row r="40" spans="1:17" ht="15.6" customHeight="1">
      <c r="A40" s="883">
        <v>28</v>
      </c>
      <c r="B40" s="151">
        <v>759</v>
      </c>
      <c r="C40" s="601">
        <v>413</v>
      </c>
      <c r="D40" s="591">
        <v>346</v>
      </c>
      <c r="E40" s="892">
        <v>63</v>
      </c>
      <c r="F40" s="151">
        <v>1244</v>
      </c>
      <c r="G40" s="601">
        <v>636</v>
      </c>
      <c r="H40" s="895">
        <v>608</v>
      </c>
      <c r="I40" s="883"/>
      <c r="J40" s="895"/>
      <c r="K40" s="601"/>
      <c r="L40" s="904"/>
      <c r="M40" s="908"/>
      <c r="N40" s="920"/>
      <c r="O40" s="920"/>
      <c r="P40" s="930"/>
    </row>
    <row r="41" spans="1:17" ht="15.6" customHeight="1">
      <c r="A41" s="883">
        <v>29</v>
      </c>
      <c r="B41" s="151">
        <v>766</v>
      </c>
      <c r="C41" s="601">
        <v>417</v>
      </c>
      <c r="D41" s="591">
        <v>349</v>
      </c>
      <c r="E41" s="892">
        <v>64</v>
      </c>
      <c r="F41" s="151">
        <v>1303</v>
      </c>
      <c r="G41" s="601">
        <v>667</v>
      </c>
      <c r="H41" s="895">
        <v>636</v>
      </c>
      <c r="I41" s="883"/>
      <c r="J41" s="895"/>
      <c r="K41" s="601"/>
      <c r="L41" s="904"/>
      <c r="M41" s="908"/>
      <c r="N41" s="895"/>
      <c r="O41" s="922"/>
      <c r="P41" s="846"/>
    </row>
    <row r="42" spans="1:17" ht="15.6" customHeight="1">
      <c r="A42" s="884" t="s">
        <v>308</v>
      </c>
      <c r="B42" s="151">
        <v>4082</v>
      </c>
      <c r="C42" s="601">
        <v>2176</v>
      </c>
      <c r="D42" s="591">
        <v>1906</v>
      </c>
      <c r="E42" s="892" t="s">
        <v>612</v>
      </c>
      <c r="F42" s="151">
        <v>6462</v>
      </c>
      <c r="G42" s="601">
        <v>3209</v>
      </c>
      <c r="H42" s="895">
        <v>3253</v>
      </c>
      <c r="I42" s="883"/>
      <c r="J42" s="895"/>
      <c r="K42" s="601"/>
      <c r="L42" s="904"/>
      <c r="M42" s="912"/>
      <c r="N42" s="846"/>
      <c r="O42" s="846"/>
      <c r="P42" s="846"/>
    </row>
    <row r="43" spans="1:17" ht="15.6" customHeight="1">
      <c r="A43" s="884">
        <v>30</v>
      </c>
      <c r="B43" s="151">
        <v>794</v>
      </c>
      <c r="C43" s="601">
        <v>425</v>
      </c>
      <c r="D43" s="591">
        <v>369</v>
      </c>
      <c r="E43" s="892">
        <v>65</v>
      </c>
      <c r="F43" s="151">
        <v>1222</v>
      </c>
      <c r="G43" s="601">
        <v>635</v>
      </c>
      <c r="H43" s="895">
        <v>587</v>
      </c>
      <c r="I43" s="884"/>
      <c r="J43" s="895"/>
      <c r="K43" s="601"/>
      <c r="L43" s="904"/>
      <c r="M43" s="912"/>
      <c r="N43" s="895"/>
      <c r="O43" s="922"/>
      <c r="P43" s="846"/>
    </row>
    <row r="44" spans="1:17" ht="15.6" customHeight="1">
      <c r="A44" s="884">
        <v>31</v>
      </c>
      <c r="B44" s="151">
        <v>779</v>
      </c>
      <c r="C44" s="601">
        <v>419</v>
      </c>
      <c r="D44" s="591">
        <v>360</v>
      </c>
      <c r="E44" s="892">
        <v>66</v>
      </c>
      <c r="F44" s="151">
        <v>1264</v>
      </c>
      <c r="G44" s="601">
        <v>647</v>
      </c>
      <c r="H44" s="895">
        <v>617</v>
      </c>
      <c r="I44" s="884"/>
      <c r="J44" s="895"/>
      <c r="K44" s="601"/>
      <c r="L44" s="853"/>
      <c r="M44" s="912"/>
      <c r="N44" s="895"/>
      <c r="O44" s="922"/>
      <c r="P44" s="846"/>
    </row>
    <row r="45" spans="1:17" ht="15.6" customHeight="1">
      <c r="A45" s="884">
        <v>32</v>
      </c>
      <c r="B45" s="151">
        <v>807</v>
      </c>
      <c r="C45" s="601">
        <v>439</v>
      </c>
      <c r="D45" s="591">
        <v>368</v>
      </c>
      <c r="E45" s="892">
        <v>67</v>
      </c>
      <c r="F45" s="151">
        <v>1385</v>
      </c>
      <c r="G45" s="601">
        <v>686</v>
      </c>
      <c r="H45" s="895">
        <v>699</v>
      </c>
      <c r="I45" s="884"/>
      <c r="J45" s="895"/>
      <c r="K45" s="601"/>
      <c r="L45" s="853"/>
      <c r="M45" s="912"/>
      <c r="N45" s="895"/>
      <c r="O45" s="922"/>
      <c r="P45" s="846"/>
    </row>
    <row r="46" spans="1:17" ht="15.6" customHeight="1">
      <c r="A46" s="884">
        <v>33</v>
      </c>
      <c r="B46" s="151">
        <v>807</v>
      </c>
      <c r="C46" s="601">
        <v>416</v>
      </c>
      <c r="D46" s="591">
        <v>391</v>
      </c>
      <c r="E46" s="892">
        <v>68</v>
      </c>
      <c r="F46" s="151">
        <v>1283</v>
      </c>
      <c r="G46" s="601">
        <v>614</v>
      </c>
      <c r="H46" s="895">
        <v>669</v>
      </c>
      <c r="I46" s="884"/>
      <c r="J46" s="895"/>
      <c r="K46" s="601"/>
      <c r="L46" s="853"/>
      <c r="M46" s="912"/>
      <c r="N46" s="895"/>
      <c r="O46" s="922"/>
      <c r="P46" s="846"/>
    </row>
    <row r="47" spans="1:17" ht="15.6" customHeight="1">
      <c r="A47" s="885">
        <v>34</v>
      </c>
      <c r="B47" s="151">
        <v>895</v>
      </c>
      <c r="C47" s="602">
        <v>477</v>
      </c>
      <c r="D47" s="591">
        <v>418</v>
      </c>
      <c r="E47" s="892">
        <v>69</v>
      </c>
      <c r="F47" s="151">
        <v>1308</v>
      </c>
      <c r="G47" s="602">
        <v>627</v>
      </c>
      <c r="H47" s="896">
        <v>681</v>
      </c>
      <c r="I47" s="898"/>
      <c r="J47" s="847"/>
      <c r="K47" s="614"/>
      <c r="L47" s="849"/>
      <c r="M47" s="907"/>
      <c r="N47" s="847"/>
      <c r="O47" s="847"/>
      <c r="P47" s="847"/>
    </row>
    <row r="48" spans="1:17" s="7" customFormat="1" ht="16.5" customHeight="1">
      <c r="A48" s="7" t="s">
        <v>104</v>
      </c>
      <c r="B48" s="886"/>
      <c r="C48" s="888"/>
      <c r="D48" s="888"/>
      <c r="E48" s="893"/>
      <c r="F48" s="888"/>
      <c r="G48" s="888"/>
      <c r="H48" s="888"/>
      <c r="I48" s="894"/>
      <c r="M48" s="894"/>
      <c r="Q48" s="7">
        <v>40</v>
      </c>
    </row>
    <row r="49" spans="1:17" s="7" customFormat="1" ht="13.15" customHeight="1">
      <c r="A49" s="7" t="s">
        <v>689</v>
      </c>
      <c r="B49" s="744"/>
      <c r="E49" s="894"/>
      <c r="I49" s="894"/>
      <c r="M49" s="894"/>
      <c r="Q49" s="7">
        <v>41</v>
      </c>
    </row>
    <row r="50" spans="1:17">
      <c r="H50" s="51"/>
    </row>
    <row r="51" spans="1:17">
      <c r="H51" s="51"/>
    </row>
    <row r="52" spans="1:17">
      <c r="H52" s="51"/>
    </row>
    <row r="53" spans="1:17">
      <c r="H53" s="51"/>
      <c r="O53" s="465"/>
    </row>
    <row r="54" spans="1:17">
      <c r="H54" s="51"/>
    </row>
    <row r="55" spans="1:17">
      <c r="H55" s="51"/>
    </row>
    <row r="56" spans="1:17">
      <c r="H56" s="51"/>
    </row>
    <row r="57" spans="1:17">
      <c r="H57" s="51"/>
    </row>
    <row r="58" spans="1:17">
      <c r="H58" s="51"/>
    </row>
    <row r="59" spans="1:17">
      <c r="H59" s="51"/>
    </row>
    <row r="60" spans="1:17">
      <c r="H60" s="51"/>
    </row>
    <row r="61" spans="1:17">
      <c r="H61" s="51"/>
    </row>
    <row r="62" spans="1:17">
      <c r="H62" s="51"/>
    </row>
  </sheetData>
  <mergeCells count="3">
    <mergeCell ref="A2:H2"/>
    <mergeCell ref="A3:B3"/>
    <mergeCell ref="N3:P3"/>
  </mergeCells>
  <phoneticPr fontId="20"/>
  <pageMargins left="0.7" right="0.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2:Y55"/>
  <sheetViews>
    <sheetView view="pageBreakPreview" zoomScaleNormal="80" zoomScaleSheetLayoutView="100" workbookViewId="0">
      <selection activeCell="U34" sqref="U34"/>
    </sheetView>
  </sheetViews>
  <sheetFormatPr defaultColWidth="8" defaultRowHeight="12"/>
  <cols>
    <col min="1" max="1" width="10.875" style="878" customWidth="1"/>
    <col min="2" max="4" width="10.875" style="48" customWidth="1"/>
    <col min="5" max="5" width="10.875" style="878" customWidth="1"/>
    <col min="6" max="8" width="10.875" style="48" customWidth="1"/>
    <col min="9" max="9" width="10.875" style="878" customWidth="1"/>
    <col min="10" max="12" width="10.875" style="48" customWidth="1"/>
    <col min="13" max="13" width="10.875" style="878" customWidth="1"/>
    <col min="14" max="16" width="10.875" style="48" customWidth="1"/>
    <col min="17" max="17" width="8.625" style="48" bestFit="1" customWidth="1"/>
    <col min="18" max="16384" width="8" style="48"/>
  </cols>
  <sheetData>
    <row r="2" spans="1:20" s="88" customFormat="1" ht="21" customHeight="1">
      <c r="A2" s="520" t="s">
        <v>674</v>
      </c>
      <c r="B2" s="520"/>
      <c r="C2" s="520"/>
      <c r="D2" s="520"/>
      <c r="E2" s="520"/>
      <c r="F2" s="520"/>
      <c r="G2" s="520"/>
      <c r="H2" s="520"/>
      <c r="I2" s="897" t="s">
        <v>749</v>
      </c>
      <c r="J2" s="897"/>
      <c r="K2" s="897"/>
      <c r="L2" s="897"/>
      <c r="M2" s="897"/>
      <c r="N2" s="897"/>
      <c r="O2" s="897"/>
      <c r="P2" s="88"/>
      <c r="Q2" s="88"/>
      <c r="R2" s="88"/>
      <c r="S2" s="88"/>
      <c r="T2" s="88"/>
    </row>
    <row r="3" spans="1:20" s="350" customFormat="1" ht="21" customHeight="1">
      <c r="A3" s="881" t="s">
        <v>565</v>
      </c>
      <c r="B3" s="881"/>
      <c r="C3" s="887"/>
      <c r="E3" s="890"/>
      <c r="I3" s="890"/>
      <c r="M3" s="890"/>
      <c r="N3" s="952" t="s">
        <v>654</v>
      </c>
      <c r="O3" s="952"/>
      <c r="P3" s="952"/>
      <c r="Q3" s="932"/>
    </row>
    <row r="4" spans="1:20" s="879" customFormat="1" ht="15.6" customHeight="1">
      <c r="A4" s="57" t="s">
        <v>300</v>
      </c>
      <c r="B4" s="61" t="s">
        <v>221</v>
      </c>
      <c r="C4" s="61" t="s">
        <v>302</v>
      </c>
      <c r="D4" s="82" t="s">
        <v>304</v>
      </c>
      <c r="E4" s="891" t="s">
        <v>300</v>
      </c>
      <c r="F4" s="61" t="s">
        <v>221</v>
      </c>
      <c r="G4" s="61" t="s">
        <v>302</v>
      </c>
      <c r="H4" s="82" t="s">
        <v>304</v>
      </c>
      <c r="I4" s="57" t="s">
        <v>300</v>
      </c>
      <c r="J4" s="61" t="s">
        <v>221</v>
      </c>
      <c r="K4" s="61" t="s">
        <v>302</v>
      </c>
      <c r="L4" s="901" t="s">
        <v>304</v>
      </c>
      <c r="M4" s="57" t="s">
        <v>300</v>
      </c>
      <c r="N4" s="61" t="s">
        <v>221</v>
      </c>
      <c r="O4" s="61" t="s">
        <v>302</v>
      </c>
      <c r="P4" s="82" t="s">
        <v>304</v>
      </c>
    </row>
    <row r="5" spans="1:20" ht="15.6" customHeight="1">
      <c r="A5" s="934" t="s">
        <v>221</v>
      </c>
      <c r="B5" s="937">
        <v>94033</v>
      </c>
      <c r="C5" s="937">
        <v>46609</v>
      </c>
      <c r="D5" s="940">
        <v>47424</v>
      </c>
      <c r="E5" s="942"/>
      <c r="F5" s="938"/>
      <c r="G5" s="555"/>
      <c r="H5" s="39"/>
      <c r="I5" s="935"/>
      <c r="J5" s="938"/>
      <c r="K5" s="555"/>
      <c r="L5" s="39"/>
      <c r="M5" s="906"/>
      <c r="N5" s="953">
        <v>94033</v>
      </c>
      <c r="O5" s="953">
        <v>46609</v>
      </c>
      <c r="P5" s="953">
        <v>47424</v>
      </c>
      <c r="Q5" s="40"/>
      <c r="R5" s="40"/>
      <c r="S5" s="40"/>
    </row>
    <row r="6" spans="1:20" ht="15.6" customHeight="1">
      <c r="A6" s="358" t="s">
        <v>382</v>
      </c>
      <c r="B6" s="938">
        <v>3075</v>
      </c>
      <c r="C6" s="938">
        <v>1556</v>
      </c>
      <c r="D6" s="938">
        <v>1519</v>
      </c>
      <c r="E6" s="942" t="s">
        <v>609</v>
      </c>
      <c r="F6" s="938">
        <v>5214</v>
      </c>
      <c r="G6" s="938">
        <v>2731</v>
      </c>
      <c r="H6" s="938">
        <v>2483</v>
      </c>
      <c r="I6" s="935" t="s">
        <v>613</v>
      </c>
      <c r="J6" s="938">
        <v>7353</v>
      </c>
      <c r="K6" s="938">
        <v>3612</v>
      </c>
      <c r="L6" s="938">
        <v>3741</v>
      </c>
      <c r="M6" s="942" t="s">
        <v>382</v>
      </c>
      <c r="N6" s="895">
        <v>3075</v>
      </c>
      <c r="O6" s="895">
        <v>1556</v>
      </c>
      <c r="P6" s="895">
        <v>1519</v>
      </c>
    </row>
    <row r="7" spans="1:20" ht="15.6" customHeight="1">
      <c r="A7" s="358">
        <v>0</v>
      </c>
      <c r="B7" s="938">
        <v>510</v>
      </c>
      <c r="C7" s="352">
        <v>247</v>
      </c>
      <c r="D7" s="941">
        <v>263</v>
      </c>
      <c r="E7" s="942">
        <v>35</v>
      </c>
      <c r="F7" s="938">
        <v>1045</v>
      </c>
      <c r="G7" s="352">
        <v>565</v>
      </c>
      <c r="H7" s="39">
        <v>480</v>
      </c>
      <c r="I7" s="935">
        <v>70</v>
      </c>
      <c r="J7" s="938">
        <v>1644</v>
      </c>
      <c r="K7" s="352">
        <v>801</v>
      </c>
      <c r="L7" s="39">
        <v>843</v>
      </c>
      <c r="M7" s="942" t="s">
        <v>260</v>
      </c>
      <c r="N7" s="895">
        <v>3634</v>
      </c>
      <c r="O7" s="895">
        <v>1880</v>
      </c>
      <c r="P7" s="895">
        <v>1754</v>
      </c>
    </row>
    <row r="8" spans="1:20" ht="15.6" customHeight="1">
      <c r="A8" s="358">
        <v>1</v>
      </c>
      <c r="B8" s="938">
        <v>602</v>
      </c>
      <c r="C8" s="352">
        <v>285</v>
      </c>
      <c r="D8" s="941">
        <v>317</v>
      </c>
      <c r="E8" s="942">
        <v>36</v>
      </c>
      <c r="F8" s="938">
        <v>1046</v>
      </c>
      <c r="G8" s="352">
        <v>543</v>
      </c>
      <c r="H8" s="39">
        <v>503</v>
      </c>
      <c r="I8" s="935">
        <v>71</v>
      </c>
      <c r="J8" s="938">
        <v>1653</v>
      </c>
      <c r="K8" s="352">
        <v>822</v>
      </c>
      <c r="L8" s="39">
        <v>831</v>
      </c>
      <c r="M8" s="942" t="s">
        <v>451</v>
      </c>
      <c r="N8" s="895">
        <v>4306</v>
      </c>
      <c r="O8" s="895">
        <v>2257</v>
      </c>
      <c r="P8" s="895">
        <v>2049</v>
      </c>
    </row>
    <row r="9" spans="1:20" ht="15.6" customHeight="1">
      <c r="A9" s="358">
        <v>2</v>
      </c>
      <c r="B9" s="938">
        <v>589</v>
      </c>
      <c r="C9" s="352">
        <v>303</v>
      </c>
      <c r="D9" s="941">
        <v>286</v>
      </c>
      <c r="E9" s="942">
        <v>37</v>
      </c>
      <c r="F9" s="938">
        <v>1036</v>
      </c>
      <c r="G9" s="352">
        <v>525</v>
      </c>
      <c r="H9" s="39">
        <v>511</v>
      </c>
      <c r="I9" s="935">
        <v>72</v>
      </c>
      <c r="J9" s="938">
        <v>1604</v>
      </c>
      <c r="K9" s="352">
        <v>790</v>
      </c>
      <c r="L9" s="39">
        <v>814</v>
      </c>
      <c r="M9" s="942" t="s">
        <v>311</v>
      </c>
      <c r="N9" s="895">
        <v>4215</v>
      </c>
      <c r="O9" s="601">
        <v>2099</v>
      </c>
      <c r="P9" s="962">
        <v>2116</v>
      </c>
    </row>
    <row r="10" spans="1:20" ht="15.6" customHeight="1">
      <c r="A10" s="358">
        <v>3</v>
      </c>
      <c r="B10" s="938">
        <v>656</v>
      </c>
      <c r="C10" s="352">
        <v>320</v>
      </c>
      <c r="D10" s="941">
        <v>336</v>
      </c>
      <c r="E10" s="942">
        <v>38</v>
      </c>
      <c r="F10" s="938">
        <v>1009</v>
      </c>
      <c r="G10" s="352">
        <v>521</v>
      </c>
      <c r="H10" s="39">
        <v>488</v>
      </c>
      <c r="I10" s="935">
        <v>73</v>
      </c>
      <c r="J10" s="938">
        <v>1575</v>
      </c>
      <c r="K10" s="352">
        <v>809</v>
      </c>
      <c r="L10" s="39">
        <v>766</v>
      </c>
      <c r="M10" s="942" t="s">
        <v>608</v>
      </c>
      <c r="N10" s="895">
        <v>3762</v>
      </c>
      <c r="O10" s="895">
        <v>1944</v>
      </c>
      <c r="P10" s="895">
        <v>1818</v>
      </c>
      <c r="S10" s="122"/>
      <c r="T10" s="122"/>
    </row>
    <row r="11" spans="1:20" ht="15.6" customHeight="1">
      <c r="A11" s="358">
        <v>4</v>
      </c>
      <c r="B11" s="938">
        <v>718</v>
      </c>
      <c r="C11" s="352">
        <v>401</v>
      </c>
      <c r="D11" s="941">
        <v>317</v>
      </c>
      <c r="E11" s="942">
        <v>39</v>
      </c>
      <c r="F11" s="938">
        <v>1078</v>
      </c>
      <c r="G11" s="352">
        <v>577</v>
      </c>
      <c r="H11" s="39">
        <v>501</v>
      </c>
      <c r="I11" s="935">
        <v>74</v>
      </c>
      <c r="J11" s="938">
        <v>877</v>
      </c>
      <c r="K11" s="352">
        <v>390</v>
      </c>
      <c r="L11" s="39">
        <v>487</v>
      </c>
      <c r="M11" s="942" t="s">
        <v>560</v>
      </c>
      <c r="N11" s="895">
        <v>3982</v>
      </c>
      <c r="O11" s="601">
        <v>2152</v>
      </c>
      <c r="P11" s="962">
        <v>1830</v>
      </c>
    </row>
    <row r="12" spans="1:20" ht="15.6" customHeight="1">
      <c r="A12" s="358" t="s">
        <v>260</v>
      </c>
      <c r="B12" s="938">
        <v>3634</v>
      </c>
      <c r="C12" s="938">
        <v>1880</v>
      </c>
      <c r="D12" s="938">
        <v>1754</v>
      </c>
      <c r="E12" s="942" t="s">
        <v>278</v>
      </c>
      <c r="F12" s="938">
        <v>6154</v>
      </c>
      <c r="G12" s="938">
        <v>3155</v>
      </c>
      <c r="H12" s="938">
        <v>2999</v>
      </c>
      <c r="I12" s="935" t="s">
        <v>87</v>
      </c>
      <c r="J12" s="938">
        <v>5046</v>
      </c>
      <c r="K12" s="938">
        <v>2352</v>
      </c>
      <c r="L12" s="938">
        <v>2694</v>
      </c>
      <c r="M12" s="942" t="s">
        <v>308</v>
      </c>
      <c r="N12" s="895">
        <v>4528</v>
      </c>
      <c r="O12" s="895">
        <v>2346</v>
      </c>
      <c r="P12" s="895">
        <v>2182</v>
      </c>
    </row>
    <row r="13" spans="1:20" ht="15.6" customHeight="1">
      <c r="A13" s="358">
        <v>5</v>
      </c>
      <c r="B13" s="938">
        <v>721</v>
      </c>
      <c r="C13" s="352">
        <v>358</v>
      </c>
      <c r="D13" s="941">
        <v>363</v>
      </c>
      <c r="E13" s="942">
        <v>40</v>
      </c>
      <c r="F13" s="938">
        <v>1148</v>
      </c>
      <c r="G13" s="352">
        <v>574</v>
      </c>
      <c r="H13" s="39">
        <v>574</v>
      </c>
      <c r="I13" s="935">
        <v>75</v>
      </c>
      <c r="J13" s="938">
        <v>907</v>
      </c>
      <c r="K13" s="352">
        <v>455</v>
      </c>
      <c r="L13" s="39">
        <v>452</v>
      </c>
      <c r="M13" s="942" t="s">
        <v>609</v>
      </c>
      <c r="N13" s="895">
        <v>5214</v>
      </c>
      <c r="O13" s="895">
        <v>2731</v>
      </c>
      <c r="P13" s="895">
        <v>2483</v>
      </c>
    </row>
    <row r="14" spans="1:20" ht="15.6" customHeight="1">
      <c r="A14" s="358">
        <v>6</v>
      </c>
      <c r="B14" s="938">
        <v>718</v>
      </c>
      <c r="C14" s="352">
        <v>379</v>
      </c>
      <c r="D14" s="941">
        <v>339</v>
      </c>
      <c r="E14" s="942">
        <v>41</v>
      </c>
      <c r="F14" s="938">
        <v>1173</v>
      </c>
      <c r="G14" s="352">
        <v>618</v>
      </c>
      <c r="H14" s="39">
        <v>555</v>
      </c>
      <c r="I14" s="935">
        <v>76</v>
      </c>
      <c r="J14" s="938">
        <v>1160</v>
      </c>
      <c r="K14" s="352">
        <v>544</v>
      </c>
      <c r="L14" s="39">
        <v>616</v>
      </c>
      <c r="M14" s="942" t="s">
        <v>278</v>
      </c>
      <c r="N14" s="895">
        <v>6154</v>
      </c>
      <c r="O14" s="895">
        <v>3155</v>
      </c>
      <c r="P14" s="895">
        <v>2999</v>
      </c>
      <c r="S14" s="122"/>
      <c r="T14" s="122"/>
    </row>
    <row r="15" spans="1:20" ht="15.6" customHeight="1">
      <c r="A15" s="358">
        <v>7</v>
      </c>
      <c r="B15" s="938">
        <v>738</v>
      </c>
      <c r="C15" s="352">
        <v>398</v>
      </c>
      <c r="D15" s="941">
        <v>340</v>
      </c>
      <c r="E15" s="942">
        <v>42</v>
      </c>
      <c r="F15" s="938">
        <v>1240</v>
      </c>
      <c r="G15" s="352">
        <v>612</v>
      </c>
      <c r="H15" s="39">
        <v>628</v>
      </c>
      <c r="I15" s="935">
        <v>77</v>
      </c>
      <c r="J15" s="938">
        <v>1028</v>
      </c>
      <c r="K15" s="352">
        <v>464</v>
      </c>
      <c r="L15" s="39">
        <v>564</v>
      </c>
      <c r="M15" s="942" t="s">
        <v>431</v>
      </c>
      <c r="N15" s="895">
        <v>7207</v>
      </c>
      <c r="O15" s="895">
        <v>3712</v>
      </c>
      <c r="P15" s="895">
        <v>3495</v>
      </c>
    </row>
    <row r="16" spans="1:20" ht="15.6" customHeight="1">
      <c r="A16" s="358">
        <v>8</v>
      </c>
      <c r="B16" s="938">
        <v>728</v>
      </c>
      <c r="C16" s="352">
        <v>389</v>
      </c>
      <c r="D16" s="941">
        <v>339</v>
      </c>
      <c r="E16" s="942">
        <v>43</v>
      </c>
      <c r="F16" s="938">
        <v>1267</v>
      </c>
      <c r="G16" s="352">
        <v>676</v>
      </c>
      <c r="H16" s="39">
        <v>591</v>
      </c>
      <c r="I16" s="935">
        <v>78</v>
      </c>
      <c r="J16" s="938">
        <v>1000</v>
      </c>
      <c r="K16" s="352">
        <v>444</v>
      </c>
      <c r="L16" s="39">
        <v>556</v>
      </c>
      <c r="M16" s="942" t="s">
        <v>610</v>
      </c>
      <c r="N16" s="895">
        <v>6331</v>
      </c>
      <c r="O16" s="895">
        <v>3246</v>
      </c>
      <c r="P16" s="895">
        <v>3085</v>
      </c>
    </row>
    <row r="17" spans="1:25" ht="15.6" customHeight="1">
      <c r="A17" s="358">
        <v>9</v>
      </c>
      <c r="B17" s="938">
        <v>729</v>
      </c>
      <c r="C17" s="352">
        <v>356</v>
      </c>
      <c r="D17" s="941">
        <v>373</v>
      </c>
      <c r="E17" s="942">
        <v>44</v>
      </c>
      <c r="F17" s="938">
        <v>1326</v>
      </c>
      <c r="G17" s="352">
        <v>675</v>
      </c>
      <c r="H17" s="39">
        <v>651</v>
      </c>
      <c r="I17" s="935">
        <v>79</v>
      </c>
      <c r="J17" s="938">
        <v>951</v>
      </c>
      <c r="K17" s="352">
        <v>445</v>
      </c>
      <c r="L17" s="39">
        <v>506</v>
      </c>
      <c r="M17" s="942" t="s">
        <v>611</v>
      </c>
      <c r="N17" s="895">
        <v>6057</v>
      </c>
      <c r="O17" s="895">
        <v>3068</v>
      </c>
      <c r="P17" s="895">
        <v>2989</v>
      </c>
      <c r="S17" s="122"/>
      <c r="T17" s="122"/>
    </row>
    <row r="18" spans="1:25" ht="15.6" customHeight="1">
      <c r="A18" s="358" t="s">
        <v>451</v>
      </c>
      <c r="B18" s="938">
        <v>4306</v>
      </c>
      <c r="C18" s="938">
        <v>2257</v>
      </c>
      <c r="D18" s="938">
        <v>2049</v>
      </c>
      <c r="E18" s="942" t="s">
        <v>431</v>
      </c>
      <c r="F18" s="938">
        <v>7207</v>
      </c>
      <c r="G18" s="938">
        <v>3712</v>
      </c>
      <c r="H18" s="938">
        <v>3495</v>
      </c>
      <c r="I18" s="935" t="s">
        <v>614</v>
      </c>
      <c r="J18" s="938">
        <v>3884</v>
      </c>
      <c r="K18" s="938">
        <v>1675</v>
      </c>
      <c r="L18" s="938">
        <v>2209</v>
      </c>
      <c r="M18" s="942" t="s">
        <v>306</v>
      </c>
      <c r="N18" s="895">
        <v>6501</v>
      </c>
      <c r="O18" s="895">
        <v>3334</v>
      </c>
      <c r="P18" s="895">
        <v>3167</v>
      </c>
    </row>
    <row r="19" spans="1:25" ht="15.6" customHeight="1">
      <c r="A19" s="358">
        <v>10</v>
      </c>
      <c r="B19" s="938">
        <v>836</v>
      </c>
      <c r="C19" s="352">
        <v>429</v>
      </c>
      <c r="D19" s="941">
        <v>407</v>
      </c>
      <c r="E19" s="942">
        <v>45</v>
      </c>
      <c r="F19" s="938">
        <v>1383</v>
      </c>
      <c r="G19" s="352">
        <v>728</v>
      </c>
      <c r="H19" s="39">
        <v>655</v>
      </c>
      <c r="I19" s="935">
        <v>80</v>
      </c>
      <c r="J19" s="938">
        <v>923</v>
      </c>
      <c r="K19" s="352">
        <v>421</v>
      </c>
      <c r="L19" s="39">
        <v>502</v>
      </c>
      <c r="M19" s="942" t="s">
        <v>612</v>
      </c>
      <c r="N19" s="895">
        <v>7334</v>
      </c>
      <c r="O19" s="895">
        <v>3596</v>
      </c>
      <c r="P19" s="895">
        <v>3738</v>
      </c>
    </row>
    <row r="20" spans="1:25" ht="15.6" customHeight="1">
      <c r="A20" s="358">
        <v>11</v>
      </c>
      <c r="B20" s="938">
        <v>827</v>
      </c>
      <c r="C20" s="352">
        <v>445</v>
      </c>
      <c r="D20" s="941">
        <v>382</v>
      </c>
      <c r="E20" s="942">
        <v>46</v>
      </c>
      <c r="F20" s="938">
        <v>1466</v>
      </c>
      <c r="G20" s="352">
        <v>745</v>
      </c>
      <c r="H20" s="39">
        <v>721</v>
      </c>
      <c r="I20" s="935">
        <v>81</v>
      </c>
      <c r="J20" s="938">
        <v>734</v>
      </c>
      <c r="K20" s="352">
        <v>318</v>
      </c>
      <c r="L20" s="39">
        <v>416</v>
      </c>
      <c r="M20" s="942" t="s">
        <v>613</v>
      </c>
      <c r="N20" s="895">
        <v>7353</v>
      </c>
      <c r="O20" s="895">
        <v>3612</v>
      </c>
      <c r="P20" s="895">
        <v>3741</v>
      </c>
    </row>
    <row r="21" spans="1:25" ht="15.6" customHeight="1">
      <c r="A21" s="358">
        <v>12</v>
      </c>
      <c r="B21" s="938">
        <v>867</v>
      </c>
      <c r="C21" s="352">
        <v>462</v>
      </c>
      <c r="D21" s="941">
        <v>405</v>
      </c>
      <c r="E21" s="942">
        <v>47</v>
      </c>
      <c r="F21" s="938">
        <v>1565</v>
      </c>
      <c r="G21" s="352">
        <v>793</v>
      </c>
      <c r="H21" s="39">
        <v>772</v>
      </c>
      <c r="I21" s="935">
        <v>82</v>
      </c>
      <c r="J21" s="938">
        <v>766</v>
      </c>
      <c r="K21" s="352">
        <v>321</v>
      </c>
      <c r="L21" s="39">
        <v>445</v>
      </c>
      <c r="M21" s="942" t="s">
        <v>87</v>
      </c>
      <c r="N21" s="895">
        <v>5046</v>
      </c>
      <c r="O21" s="895">
        <v>2352</v>
      </c>
      <c r="P21" s="895">
        <v>2694</v>
      </c>
      <c r="S21" s="122"/>
      <c r="T21" s="122"/>
    </row>
    <row r="22" spans="1:25" ht="15.6" customHeight="1">
      <c r="A22" s="358">
        <v>13</v>
      </c>
      <c r="B22" s="938">
        <v>926</v>
      </c>
      <c r="C22" s="352">
        <v>492</v>
      </c>
      <c r="D22" s="941">
        <v>434</v>
      </c>
      <c r="E22" s="942">
        <v>48</v>
      </c>
      <c r="F22" s="938">
        <v>1414</v>
      </c>
      <c r="G22" s="352">
        <v>728</v>
      </c>
      <c r="H22" s="39">
        <v>686</v>
      </c>
      <c r="I22" s="935">
        <v>83</v>
      </c>
      <c r="J22" s="938">
        <v>720</v>
      </c>
      <c r="K22" s="352">
        <v>324</v>
      </c>
      <c r="L22" s="39">
        <v>396</v>
      </c>
      <c r="M22" s="942" t="s">
        <v>614</v>
      </c>
      <c r="N22" s="895">
        <v>3884</v>
      </c>
      <c r="O22" s="895">
        <v>1675</v>
      </c>
      <c r="P22" s="895">
        <v>2209</v>
      </c>
      <c r="S22" s="122"/>
      <c r="T22" s="122"/>
      <c r="U22" s="465"/>
      <c r="V22" s="465"/>
      <c r="W22" s="465"/>
      <c r="X22" s="465"/>
      <c r="Y22" s="465"/>
    </row>
    <row r="23" spans="1:25" ht="15.6" customHeight="1">
      <c r="A23" s="358">
        <v>14</v>
      </c>
      <c r="B23" s="938">
        <v>850</v>
      </c>
      <c r="C23" s="352">
        <v>429</v>
      </c>
      <c r="D23" s="941">
        <v>421</v>
      </c>
      <c r="E23" s="942">
        <v>49</v>
      </c>
      <c r="F23" s="938">
        <v>1379</v>
      </c>
      <c r="G23" s="352">
        <v>718</v>
      </c>
      <c r="H23" s="39">
        <v>661</v>
      </c>
      <c r="I23" s="935">
        <v>84</v>
      </c>
      <c r="J23" s="938">
        <v>741</v>
      </c>
      <c r="K23" s="352">
        <v>291</v>
      </c>
      <c r="L23" s="39">
        <v>450</v>
      </c>
      <c r="M23" s="942" t="s">
        <v>150</v>
      </c>
      <c r="N23" s="895">
        <v>4887</v>
      </c>
      <c r="O23" s="601">
        <v>1506</v>
      </c>
      <c r="P23" s="962">
        <v>3381</v>
      </c>
      <c r="S23" s="465"/>
      <c r="T23" s="465"/>
      <c r="U23" s="465"/>
      <c r="V23" s="465"/>
      <c r="W23" s="465"/>
      <c r="X23" s="465"/>
      <c r="Y23" s="465"/>
    </row>
    <row r="24" spans="1:25" ht="15.6" customHeight="1">
      <c r="A24" s="358" t="s">
        <v>311</v>
      </c>
      <c r="B24" s="938">
        <v>4215</v>
      </c>
      <c r="C24" s="938">
        <v>2099</v>
      </c>
      <c r="D24" s="938">
        <v>2116</v>
      </c>
      <c r="E24" s="942" t="s">
        <v>610</v>
      </c>
      <c r="F24" s="938">
        <v>6331</v>
      </c>
      <c r="G24" s="938">
        <v>3246</v>
      </c>
      <c r="H24" s="938">
        <v>3085</v>
      </c>
      <c r="I24" s="935" t="s">
        <v>102</v>
      </c>
      <c r="J24" s="938">
        <v>2813</v>
      </c>
      <c r="K24" s="938">
        <v>1006</v>
      </c>
      <c r="L24" s="938">
        <v>1807</v>
      </c>
      <c r="M24" s="946" t="s">
        <v>407</v>
      </c>
      <c r="N24" s="602">
        <v>563</v>
      </c>
      <c r="O24" s="601">
        <v>388</v>
      </c>
      <c r="P24" s="962">
        <v>175</v>
      </c>
    </row>
    <row r="25" spans="1:25" ht="15.6" customHeight="1">
      <c r="A25" s="358">
        <v>15</v>
      </c>
      <c r="B25" s="938">
        <v>884</v>
      </c>
      <c r="C25" s="352">
        <v>427</v>
      </c>
      <c r="D25" s="941">
        <v>457</v>
      </c>
      <c r="E25" s="942">
        <v>50</v>
      </c>
      <c r="F25" s="938">
        <v>1313</v>
      </c>
      <c r="G25" s="352">
        <v>652</v>
      </c>
      <c r="H25" s="39">
        <v>661</v>
      </c>
      <c r="I25" s="935">
        <v>85</v>
      </c>
      <c r="J25" s="938">
        <v>636</v>
      </c>
      <c r="K25" s="352">
        <v>239</v>
      </c>
      <c r="L25" s="39">
        <v>397</v>
      </c>
      <c r="M25" s="947"/>
      <c r="N25" s="846"/>
      <c r="O25" s="612"/>
      <c r="P25" s="963"/>
    </row>
    <row r="26" spans="1:25" ht="15.6" customHeight="1">
      <c r="A26" s="358">
        <v>16</v>
      </c>
      <c r="B26" s="938">
        <v>867</v>
      </c>
      <c r="C26" s="352">
        <v>448</v>
      </c>
      <c r="D26" s="941">
        <v>419</v>
      </c>
      <c r="E26" s="942">
        <v>51</v>
      </c>
      <c r="F26" s="938">
        <v>1408</v>
      </c>
      <c r="G26" s="352">
        <v>748</v>
      </c>
      <c r="H26" s="39">
        <v>660</v>
      </c>
      <c r="I26" s="935">
        <v>86</v>
      </c>
      <c r="J26" s="938">
        <v>616</v>
      </c>
      <c r="K26" s="352">
        <v>218</v>
      </c>
      <c r="L26" s="39">
        <v>398</v>
      </c>
      <c r="M26" s="942" t="s">
        <v>9</v>
      </c>
      <c r="N26" s="601">
        <v>11015</v>
      </c>
      <c r="O26" s="601">
        <v>5693</v>
      </c>
      <c r="P26" s="895">
        <v>5322</v>
      </c>
      <c r="Q26" s="51"/>
    </row>
    <row r="27" spans="1:25" ht="15.6" customHeight="1">
      <c r="A27" s="358">
        <v>17</v>
      </c>
      <c r="B27" s="938">
        <v>896</v>
      </c>
      <c r="C27" s="352">
        <v>466</v>
      </c>
      <c r="D27" s="941">
        <v>430</v>
      </c>
      <c r="E27" s="942">
        <v>52</v>
      </c>
      <c r="F27" s="938">
        <v>1269</v>
      </c>
      <c r="G27" s="352">
        <v>646</v>
      </c>
      <c r="H27" s="39">
        <v>623</v>
      </c>
      <c r="I27" s="935">
        <v>87</v>
      </c>
      <c r="J27" s="938">
        <v>557</v>
      </c>
      <c r="K27" s="352">
        <v>184</v>
      </c>
      <c r="L27" s="39">
        <v>373</v>
      </c>
      <c r="M27" s="942"/>
      <c r="N27" s="915">
        <f>-N26/($B$5-$N$24)*100</f>
        <v>-11.784529795656361</v>
      </c>
      <c r="O27" s="915">
        <f>-O26/($C$5-$O$24)*100</f>
        <v>-12.316912226044439</v>
      </c>
      <c r="P27" s="403">
        <f>-P26/($D$5-$P$24)*100</f>
        <v>-11.263730449321679</v>
      </c>
      <c r="Q27" s="51"/>
    </row>
    <row r="28" spans="1:25" ht="15.6" customHeight="1">
      <c r="A28" s="358">
        <v>18</v>
      </c>
      <c r="B28" s="938">
        <v>836</v>
      </c>
      <c r="C28" s="352">
        <v>404</v>
      </c>
      <c r="D28" s="941">
        <v>432</v>
      </c>
      <c r="E28" s="942">
        <v>53</v>
      </c>
      <c r="F28" s="938">
        <v>1326</v>
      </c>
      <c r="G28" s="352">
        <v>675</v>
      </c>
      <c r="H28" s="39">
        <v>651</v>
      </c>
      <c r="I28" s="935">
        <v>88</v>
      </c>
      <c r="J28" s="938">
        <v>502</v>
      </c>
      <c r="K28" s="352">
        <v>197</v>
      </c>
      <c r="L28" s="39">
        <v>305</v>
      </c>
      <c r="M28" s="942" t="s">
        <v>616</v>
      </c>
      <c r="N28" s="601">
        <v>53951</v>
      </c>
      <c r="O28" s="601">
        <v>27787</v>
      </c>
      <c r="P28" s="895">
        <v>26164</v>
      </c>
      <c r="Q28" s="51"/>
    </row>
    <row r="29" spans="1:25" ht="15.6" customHeight="1">
      <c r="A29" s="358">
        <v>19</v>
      </c>
      <c r="B29" s="938">
        <v>732</v>
      </c>
      <c r="C29" s="352">
        <v>354</v>
      </c>
      <c r="D29" s="941">
        <v>378</v>
      </c>
      <c r="E29" s="942">
        <v>54</v>
      </c>
      <c r="F29" s="938">
        <v>1015</v>
      </c>
      <c r="G29" s="352">
        <v>525</v>
      </c>
      <c r="H29" s="39">
        <v>490</v>
      </c>
      <c r="I29" s="935">
        <v>89</v>
      </c>
      <c r="J29" s="938">
        <v>502</v>
      </c>
      <c r="K29" s="352">
        <v>168</v>
      </c>
      <c r="L29" s="39">
        <v>334</v>
      </c>
      <c r="M29" s="942"/>
      <c r="N29" s="915">
        <f>-N28/($B$5-$N$24)*100</f>
        <v>-57.720124103990585</v>
      </c>
      <c r="O29" s="915">
        <f>-O28/($C$5-$O$24)*100</f>
        <v>-60.11769541983081</v>
      </c>
      <c r="P29" s="403">
        <f>-P28/($D$5-$P$24)*100</f>
        <v>-55.374716925225933</v>
      </c>
      <c r="Q29" s="51"/>
    </row>
    <row r="30" spans="1:25" ht="15.6" customHeight="1">
      <c r="A30" s="358" t="s">
        <v>608</v>
      </c>
      <c r="B30" s="938">
        <v>3762</v>
      </c>
      <c r="C30" s="938">
        <v>1944</v>
      </c>
      <c r="D30" s="938">
        <v>1818</v>
      </c>
      <c r="E30" s="942" t="s">
        <v>611</v>
      </c>
      <c r="F30" s="938">
        <v>6057</v>
      </c>
      <c r="G30" s="938">
        <v>3068</v>
      </c>
      <c r="H30" s="938">
        <v>2989</v>
      </c>
      <c r="I30" s="358" t="s">
        <v>78</v>
      </c>
      <c r="J30" s="938">
        <v>1551</v>
      </c>
      <c r="K30" s="938">
        <v>407</v>
      </c>
      <c r="L30" s="938">
        <v>1144</v>
      </c>
      <c r="M30" s="942" t="s">
        <v>603</v>
      </c>
      <c r="N30" s="601">
        <v>28504</v>
      </c>
      <c r="O30" s="601">
        <v>12741</v>
      </c>
      <c r="P30" s="895">
        <v>15763</v>
      </c>
      <c r="Q30" s="51"/>
    </row>
    <row r="31" spans="1:25" ht="15.6" customHeight="1">
      <c r="A31" s="358">
        <v>20</v>
      </c>
      <c r="B31" s="938">
        <v>781</v>
      </c>
      <c r="C31" s="352">
        <v>375</v>
      </c>
      <c r="D31" s="941">
        <v>406</v>
      </c>
      <c r="E31" s="942">
        <v>55</v>
      </c>
      <c r="F31" s="938">
        <v>1203</v>
      </c>
      <c r="G31" s="352">
        <v>618</v>
      </c>
      <c r="H31" s="39">
        <v>585</v>
      </c>
      <c r="I31" s="358">
        <v>90</v>
      </c>
      <c r="J31" s="938">
        <v>402</v>
      </c>
      <c r="K31" s="352">
        <v>106</v>
      </c>
      <c r="L31" s="945">
        <v>296</v>
      </c>
      <c r="M31" s="942"/>
      <c r="N31" s="915">
        <f>-N30/($B$5-$N$24)*100</f>
        <v>-30.495346100353053</v>
      </c>
      <c r="O31" s="915">
        <f>-O30/($C$5-$O$24)*100</f>
        <v>-27.565392354124747</v>
      </c>
      <c r="P31" s="403">
        <f>-P30/($D$5-$P$24)*100</f>
        <v>-33.36155262545239</v>
      </c>
      <c r="Q31" s="51"/>
    </row>
    <row r="32" spans="1:25" ht="15.6" customHeight="1">
      <c r="A32" s="358">
        <v>21</v>
      </c>
      <c r="B32" s="938">
        <v>694</v>
      </c>
      <c r="C32" s="352">
        <v>378</v>
      </c>
      <c r="D32" s="941">
        <v>316</v>
      </c>
      <c r="E32" s="942">
        <v>56</v>
      </c>
      <c r="F32" s="938">
        <v>1200</v>
      </c>
      <c r="G32" s="352">
        <v>590</v>
      </c>
      <c r="H32" s="39">
        <v>610</v>
      </c>
      <c r="I32" s="358">
        <v>91</v>
      </c>
      <c r="J32" s="938">
        <v>416</v>
      </c>
      <c r="K32" s="352">
        <v>111</v>
      </c>
      <c r="L32" s="945">
        <v>305</v>
      </c>
      <c r="M32" s="948"/>
      <c r="N32" s="954"/>
      <c r="O32" s="960"/>
      <c r="P32" s="964"/>
    </row>
    <row r="33" spans="1:17" ht="15.6" customHeight="1">
      <c r="A33" s="358">
        <v>22</v>
      </c>
      <c r="B33" s="938">
        <v>724</v>
      </c>
      <c r="C33" s="352">
        <v>389</v>
      </c>
      <c r="D33" s="941">
        <v>335</v>
      </c>
      <c r="E33" s="942">
        <v>57</v>
      </c>
      <c r="F33" s="938">
        <v>1221</v>
      </c>
      <c r="G33" s="352">
        <v>627</v>
      </c>
      <c r="H33" s="39">
        <v>594</v>
      </c>
      <c r="I33" s="358">
        <v>92</v>
      </c>
      <c r="J33" s="938">
        <v>305</v>
      </c>
      <c r="K33" s="352">
        <v>95</v>
      </c>
      <c r="L33" s="945">
        <v>210</v>
      </c>
      <c r="M33" s="942"/>
      <c r="N33" s="914"/>
      <c r="O33" s="961"/>
      <c r="P33" s="965"/>
    </row>
    <row r="34" spans="1:17" ht="15.6" customHeight="1">
      <c r="A34" s="358">
        <v>23</v>
      </c>
      <c r="B34" s="938">
        <v>783</v>
      </c>
      <c r="C34" s="352">
        <v>414</v>
      </c>
      <c r="D34" s="941">
        <v>369</v>
      </c>
      <c r="E34" s="942">
        <v>58</v>
      </c>
      <c r="F34" s="938">
        <v>1216</v>
      </c>
      <c r="G34" s="352">
        <v>627</v>
      </c>
      <c r="H34" s="39">
        <v>589</v>
      </c>
      <c r="I34" s="358">
        <v>93</v>
      </c>
      <c r="J34" s="938">
        <v>240</v>
      </c>
      <c r="K34" s="352">
        <v>46</v>
      </c>
      <c r="L34" s="945">
        <v>194</v>
      </c>
      <c r="M34" s="942" t="s">
        <v>603</v>
      </c>
      <c r="N34" s="601">
        <v>28504</v>
      </c>
      <c r="O34" s="601">
        <v>12741</v>
      </c>
      <c r="P34" s="895">
        <v>15763</v>
      </c>
      <c r="Q34" s="51"/>
    </row>
    <row r="35" spans="1:17" ht="15.6" customHeight="1">
      <c r="A35" s="358">
        <v>24</v>
      </c>
      <c r="B35" s="938">
        <v>780</v>
      </c>
      <c r="C35" s="352">
        <v>388</v>
      </c>
      <c r="D35" s="941">
        <v>392</v>
      </c>
      <c r="E35" s="942">
        <v>59</v>
      </c>
      <c r="F35" s="938">
        <v>1217</v>
      </c>
      <c r="G35" s="352">
        <v>606</v>
      </c>
      <c r="H35" s="39">
        <v>611</v>
      </c>
      <c r="I35" s="358">
        <v>94</v>
      </c>
      <c r="J35" s="938">
        <v>188</v>
      </c>
      <c r="K35" s="352">
        <v>49</v>
      </c>
      <c r="L35" s="945">
        <v>139</v>
      </c>
      <c r="M35" s="949" t="s">
        <v>15</v>
      </c>
      <c r="N35" s="955" t="s">
        <v>206</v>
      </c>
      <c r="O35" s="955" t="s">
        <v>510</v>
      </c>
      <c r="P35" s="966" t="s">
        <v>777</v>
      </c>
      <c r="Q35" s="51"/>
    </row>
    <row r="36" spans="1:17" ht="15.6" customHeight="1">
      <c r="A36" s="358" t="s">
        <v>560</v>
      </c>
      <c r="B36" s="938">
        <v>3982</v>
      </c>
      <c r="C36" s="938">
        <v>2152</v>
      </c>
      <c r="D36" s="938">
        <v>1830</v>
      </c>
      <c r="E36" s="942" t="s">
        <v>306</v>
      </c>
      <c r="F36" s="938">
        <v>6501</v>
      </c>
      <c r="G36" s="938">
        <v>3334</v>
      </c>
      <c r="H36" s="938">
        <v>3167</v>
      </c>
      <c r="I36" s="358" t="s">
        <v>615</v>
      </c>
      <c r="J36" s="938">
        <v>460</v>
      </c>
      <c r="K36" s="938">
        <v>84</v>
      </c>
      <c r="L36" s="938">
        <v>376</v>
      </c>
      <c r="M36" s="947"/>
      <c r="N36" s="601">
        <v>13817</v>
      </c>
      <c r="O36" s="601">
        <v>5533</v>
      </c>
      <c r="P36" s="895">
        <v>8284</v>
      </c>
      <c r="Q36" s="51"/>
    </row>
    <row r="37" spans="1:17" ht="15.6" customHeight="1">
      <c r="A37" s="358">
        <v>25</v>
      </c>
      <c r="B37" s="938">
        <v>776</v>
      </c>
      <c r="C37" s="352">
        <v>423</v>
      </c>
      <c r="D37" s="941">
        <v>353</v>
      </c>
      <c r="E37" s="942">
        <v>60</v>
      </c>
      <c r="F37" s="938">
        <v>1258</v>
      </c>
      <c r="G37" s="352">
        <v>644</v>
      </c>
      <c r="H37" s="39">
        <v>614</v>
      </c>
      <c r="I37" s="358">
        <v>95</v>
      </c>
      <c r="J37" s="938">
        <v>167</v>
      </c>
      <c r="K37" s="352">
        <v>38</v>
      </c>
      <c r="L37" s="945">
        <v>129</v>
      </c>
      <c r="M37" s="947"/>
      <c r="N37" s="955" t="s">
        <v>96</v>
      </c>
      <c r="O37" s="955" t="s">
        <v>778</v>
      </c>
      <c r="P37" s="967" t="s">
        <v>240</v>
      </c>
    </row>
    <row r="38" spans="1:17" ht="15.6" customHeight="1">
      <c r="A38" s="358">
        <v>26</v>
      </c>
      <c r="B38" s="938">
        <v>808</v>
      </c>
      <c r="C38" s="352">
        <v>436</v>
      </c>
      <c r="D38" s="941">
        <v>372</v>
      </c>
      <c r="E38" s="942">
        <v>61</v>
      </c>
      <c r="F38" s="938">
        <v>1311</v>
      </c>
      <c r="G38" s="352">
        <v>673</v>
      </c>
      <c r="H38" s="39">
        <v>638</v>
      </c>
      <c r="I38" s="358">
        <v>96</v>
      </c>
      <c r="J38" s="938">
        <v>119</v>
      </c>
      <c r="K38" s="352">
        <v>18</v>
      </c>
      <c r="L38" s="945">
        <v>101</v>
      </c>
      <c r="M38" s="946"/>
      <c r="N38" s="929"/>
      <c r="O38" s="929"/>
      <c r="P38" s="929"/>
    </row>
    <row r="39" spans="1:17" ht="15.6" customHeight="1">
      <c r="A39" s="358">
        <v>27</v>
      </c>
      <c r="B39" s="938">
        <v>808</v>
      </c>
      <c r="C39" s="352">
        <v>417</v>
      </c>
      <c r="D39" s="941">
        <v>391</v>
      </c>
      <c r="E39" s="942">
        <v>62</v>
      </c>
      <c r="F39" s="938">
        <v>1236</v>
      </c>
      <c r="G39" s="352">
        <v>647</v>
      </c>
      <c r="H39" s="39">
        <v>589</v>
      </c>
      <c r="I39" s="358">
        <v>97</v>
      </c>
      <c r="J39" s="938">
        <v>79</v>
      </c>
      <c r="K39" s="352">
        <v>13</v>
      </c>
      <c r="L39" s="945">
        <v>66</v>
      </c>
      <c r="M39" s="947"/>
      <c r="N39" s="918"/>
      <c r="O39" s="918"/>
      <c r="P39" s="968"/>
    </row>
    <row r="40" spans="1:17" ht="15.6" customHeight="1">
      <c r="A40" s="358">
        <v>28</v>
      </c>
      <c r="B40" s="938">
        <v>786</v>
      </c>
      <c r="C40" s="352">
        <v>431</v>
      </c>
      <c r="D40" s="941">
        <v>355</v>
      </c>
      <c r="E40" s="942">
        <v>63</v>
      </c>
      <c r="F40" s="938">
        <v>1286</v>
      </c>
      <c r="G40" s="352">
        <v>664</v>
      </c>
      <c r="H40" s="39">
        <v>622</v>
      </c>
      <c r="I40" s="358">
        <v>98</v>
      </c>
      <c r="J40" s="938">
        <v>51</v>
      </c>
      <c r="K40" s="352">
        <v>7</v>
      </c>
      <c r="L40" s="945">
        <v>44</v>
      </c>
      <c r="M40" s="950" t="s">
        <v>307</v>
      </c>
      <c r="N40" s="956">
        <v>48.9</v>
      </c>
      <c r="O40" s="956">
        <v>47.4</v>
      </c>
      <c r="P40" s="969">
        <v>50.4</v>
      </c>
      <c r="Q40" s="447"/>
    </row>
    <row r="41" spans="1:17" ht="15.6" customHeight="1">
      <c r="A41" s="358">
        <v>29</v>
      </c>
      <c r="B41" s="938">
        <v>804</v>
      </c>
      <c r="C41" s="352">
        <v>445</v>
      </c>
      <c r="D41" s="941">
        <v>359</v>
      </c>
      <c r="E41" s="942">
        <v>64</v>
      </c>
      <c r="F41" s="938">
        <v>1410</v>
      </c>
      <c r="G41" s="352">
        <v>706</v>
      </c>
      <c r="H41" s="39">
        <v>704</v>
      </c>
      <c r="I41" s="358">
        <v>99</v>
      </c>
      <c r="J41" s="938">
        <v>44</v>
      </c>
      <c r="K41" s="352">
        <v>8</v>
      </c>
      <c r="L41" s="945">
        <v>36</v>
      </c>
      <c r="M41" s="950" t="s">
        <v>254</v>
      </c>
      <c r="N41" s="957"/>
      <c r="O41" s="956">
        <v>98.3</v>
      </c>
      <c r="P41" s="969">
        <v>100</v>
      </c>
    </row>
    <row r="42" spans="1:17" ht="15.6" customHeight="1">
      <c r="A42" s="935" t="s">
        <v>308</v>
      </c>
      <c r="B42" s="938">
        <v>4528</v>
      </c>
      <c r="C42" s="938">
        <v>2346</v>
      </c>
      <c r="D42" s="938">
        <v>2182</v>
      </c>
      <c r="E42" s="942" t="s">
        <v>612</v>
      </c>
      <c r="F42" s="938">
        <v>7334</v>
      </c>
      <c r="G42" s="938">
        <v>3596</v>
      </c>
      <c r="H42" s="938">
        <v>3738</v>
      </c>
      <c r="I42" s="358" t="s">
        <v>216</v>
      </c>
      <c r="J42" s="938">
        <v>63</v>
      </c>
      <c r="K42" s="352">
        <v>9</v>
      </c>
      <c r="L42" s="945">
        <v>54</v>
      </c>
      <c r="M42" s="947"/>
      <c r="N42" s="930"/>
      <c r="O42" s="930"/>
      <c r="P42" s="930"/>
    </row>
    <row r="43" spans="1:17" ht="15.6" customHeight="1">
      <c r="A43" s="935">
        <v>30</v>
      </c>
      <c r="B43" s="938">
        <v>795</v>
      </c>
      <c r="C43" s="352">
        <v>415</v>
      </c>
      <c r="D43" s="941">
        <v>380</v>
      </c>
      <c r="E43" s="942">
        <v>65</v>
      </c>
      <c r="F43" s="938">
        <v>1315</v>
      </c>
      <c r="G43" s="352">
        <v>636</v>
      </c>
      <c r="H43" s="39">
        <v>679</v>
      </c>
      <c r="I43" s="935" t="s">
        <v>407</v>
      </c>
      <c r="J43" s="938">
        <v>563</v>
      </c>
      <c r="K43" s="352">
        <v>388</v>
      </c>
      <c r="L43" s="945">
        <v>175</v>
      </c>
      <c r="M43" s="947"/>
      <c r="N43" s="920"/>
      <c r="O43" s="920"/>
      <c r="P43" s="930"/>
    </row>
    <row r="44" spans="1:17" ht="15.6" customHeight="1">
      <c r="A44" s="935">
        <v>31</v>
      </c>
      <c r="B44" s="938">
        <v>900</v>
      </c>
      <c r="C44" s="352">
        <v>488</v>
      </c>
      <c r="D44" s="941">
        <v>412</v>
      </c>
      <c r="E44" s="942">
        <v>66</v>
      </c>
      <c r="F44" s="938">
        <v>1328</v>
      </c>
      <c r="G44" s="352">
        <v>642</v>
      </c>
      <c r="H44" s="39">
        <v>686</v>
      </c>
      <c r="I44" s="935"/>
      <c r="J44" s="938"/>
      <c r="K44" s="352"/>
      <c r="L44" s="39"/>
      <c r="M44" s="947"/>
      <c r="N44" s="899"/>
      <c r="O44" s="920"/>
      <c r="P44" s="930"/>
    </row>
    <row r="45" spans="1:17" ht="15.6" customHeight="1">
      <c r="A45" s="935">
        <v>32</v>
      </c>
      <c r="B45" s="938">
        <v>867</v>
      </c>
      <c r="C45" s="352">
        <v>435</v>
      </c>
      <c r="D45" s="941">
        <v>432</v>
      </c>
      <c r="E45" s="942">
        <v>67</v>
      </c>
      <c r="F45" s="938">
        <v>1568</v>
      </c>
      <c r="G45" s="352">
        <v>768</v>
      </c>
      <c r="H45" s="39">
        <v>800</v>
      </c>
      <c r="I45" s="935"/>
      <c r="J45" s="938"/>
      <c r="K45" s="352"/>
      <c r="L45" s="39"/>
      <c r="M45" s="950"/>
      <c r="N45" s="958"/>
      <c r="O45" s="958"/>
      <c r="P45" s="958"/>
    </row>
    <row r="46" spans="1:17" ht="15.6" customHeight="1">
      <c r="A46" s="935">
        <v>33</v>
      </c>
      <c r="B46" s="938">
        <v>989</v>
      </c>
      <c r="C46" s="352">
        <v>506</v>
      </c>
      <c r="D46" s="941">
        <v>483</v>
      </c>
      <c r="E46" s="942">
        <v>68</v>
      </c>
      <c r="F46" s="938">
        <v>1459</v>
      </c>
      <c r="G46" s="352">
        <v>696</v>
      </c>
      <c r="H46" s="39">
        <v>763</v>
      </c>
      <c r="I46" s="935"/>
      <c r="J46" s="938"/>
      <c r="K46" s="352"/>
      <c r="L46" s="39"/>
      <c r="M46" s="950"/>
      <c r="N46" s="938"/>
      <c r="O46" s="365"/>
      <c r="P46" s="958"/>
    </row>
    <row r="47" spans="1:17" ht="15.6" customHeight="1">
      <c r="A47" s="936">
        <v>34</v>
      </c>
      <c r="B47" s="938">
        <v>977</v>
      </c>
      <c r="C47" s="556">
        <v>502</v>
      </c>
      <c r="D47" s="941">
        <v>475</v>
      </c>
      <c r="E47" s="942">
        <v>69</v>
      </c>
      <c r="F47" s="938">
        <v>1664</v>
      </c>
      <c r="G47" s="556">
        <v>854</v>
      </c>
      <c r="H47" s="39">
        <v>810</v>
      </c>
      <c r="I47" s="532"/>
      <c r="J47" s="943"/>
      <c r="K47" s="944"/>
      <c r="L47" s="52"/>
      <c r="M47" s="951"/>
      <c r="N47" s="959"/>
      <c r="O47" s="370"/>
      <c r="P47" s="943"/>
    </row>
    <row r="48" spans="1:17" s="7" customFormat="1" ht="16.5" customHeight="1">
      <c r="A48" s="7" t="s">
        <v>719</v>
      </c>
      <c r="B48" s="939"/>
      <c r="C48" s="888"/>
      <c r="D48" s="888"/>
      <c r="E48" s="893"/>
      <c r="F48" s="888"/>
      <c r="G48" s="888"/>
      <c r="H48" s="888"/>
      <c r="I48" s="894"/>
      <c r="M48" s="48"/>
      <c r="Q48" s="7">
        <v>42</v>
      </c>
    </row>
    <row r="49" spans="1:17" s="7" customFormat="1" ht="16.5" customHeight="1">
      <c r="A49" s="7" t="s">
        <v>315</v>
      </c>
      <c r="E49" s="894"/>
      <c r="I49" s="894"/>
      <c r="Q49" s="7">
        <v>43</v>
      </c>
    </row>
    <row r="50" spans="1:17">
      <c r="M50" s="894"/>
      <c r="N50" s="7"/>
      <c r="O50" s="7"/>
      <c r="P50" s="7"/>
      <c r="Q50" s="7"/>
    </row>
    <row r="51" spans="1:17">
      <c r="M51" s="894"/>
      <c r="N51" s="7"/>
      <c r="O51" s="7"/>
      <c r="P51" s="7"/>
    </row>
    <row r="55" spans="1:17">
      <c r="O55" s="465"/>
    </row>
  </sheetData>
  <mergeCells count="9">
    <mergeCell ref="A2:H2"/>
    <mergeCell ref="I2:O2"/>
    <mergeCell ref="A3:B3"/>
    <mergeCell ref="N3:P3"/>
    <mergeCell ref="S10:T10"/>
    <mergeCell ref="S14:T14"/>
    <mergeCell ref="S17:T17"/>
    <mergeCell ref="S21:T21"/>
    <mergeCell ref="S22:T22"/>
  </mergeCells>
  <phoneticPr fontId="20"/>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colBreaks count="1" manualBreakCount="1">
    <brk id="8"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A1:AB112"/>
  <sheetViews>
    <sheetView view="pageBreakPreview" zoomScale="115" zoomScaleSheetLayoutView="115" workbookViewId="0">
      <selection activeCell="AC9" sqref="AC9"/>
    </sheetView>
  </sheetViews>
  <sheetFormatPr defaultColWidth="11.75" defaultRowHeight="10.5"/>
  <cols>
    <col min="1" max="1" width="12.125" style="970" customWidth="1"/>
    <col min="2" max="2" width="8.125" style="971" customWidth="1"/>
    <col min="3" max="5" width="6.125" style="970" customWidth="1"/>
    <col min="6" max="6" width="7.125" style="971" customWidth="1"/>
    <col min="7" max="16" width="6.125" style="970" customWidth="1"/>
    <col min="17" max="17" width="7.125" style="971" customWidth="1"/>
    <col min="18" max="24" width="6.125" style="970" customWidth="1"/>
    <col min="25" max="25" width="6.125" style="972" customWidth="1"/>
    <col min="26" max="26" width="7.125" style="971" customWidth="1"/>
    <col min="27" max="27" width="11.75" style="970" hidden="1" customWidth="1"/>
    <col min="28" max="16384" width="11.75" style="970"/>
  </cols>
  <sheetData>
    <row r="1" spans="1:27" ht="23.25" customHeight="1">
      <c r="A1" s="880" t="s">
        <v>574</v>
      </c>
      <c r="B1" s="880"/>
      <c r="C1" s="880"/>
      <c r="D1" s="880"/>
      <c r="E1" s="880"/>
      <c r="F1" s="880"/>
      <c r="G1" s="880"/>
      <c r="H1" s="880"/>
      <c r="I1" s="880"/>
      <c r="J1" s="880"/>
      <c r="K1" s="880"/>
      <c r="L1" s="880"/>
      <c r="O1" s="1004" t="s">
        <v>750</v>
      </c>
      <c r="P1" s="1004"/>
      <c r="Q1" s="1004"/>
      <c r="R1" s="1007"/>
      <c r="T1" s="1009"/>
      <c r="V1" s="1010"/>
      <c r="W1" s="1010"/>
      <c r="X1" s="1010"/>
      <c r="Y1" s="1010"/>
      <c r="Z1" s="1010"/>
    </row>
    <row r="2" spans="1:27" ht="12.75" customHeight="1">
      <c r="A2" s="528" t="s">
        <v>369</v>
      </c>
      <c r="B2" s="880"/>
      <c r="C2" s="880"/>
      <c r="D2" s="880"/>
      <c r="E2" s="880"/>
      <c r="F2" s="880"/>
      <c r="G2" s="880"/>
      <c r="H2" s="880"/>
      <c r="I2" s="880"/>
      <c r="J2" s="880"/>
      <c r="K2" s="880"/>
      <c r="L2" s="880"/>
      <c r="N2" s="998"/>
      <c r="O2" s="1005"/>
      <c r="P2" s="1005"/>
      <c r="Q2" s="1005"/>
      <c r="R2" s="1005"/>
      <c r="S2" s="1008"/>
      <c r="U2" s="1009"/>
      <c r="Y2" s="1012"/>
      <c r="Z2" s="1015" t="s">
        <v>731</v>
      </c>
      <c r="AA2" s="1017"/>
    </row>
    <row r="3" spans="1:27" s="972" customFormat="1" ht="21" customHeight="1">
      <c r="A3" s="974"/>
      <c r="B3" s="981" t="s">
        <v>221</v>
      </c>
      <c r="C3" s="987" t="s">
        <v>382</v>
      </c>
      <c r="D3" s="987" t="s">
        <v>260</v>
      </c>
      <c r="E3" s="987" t="s">
        <v>451</v>
      </c>
      <c r="F3" s="981" t="s">
        <v>256</v>
      </c>
      <c r="G3" s="987" t="s">
        <v>311</v>
      </c>
      <c r="H3" s="987" t="s">
        <v>608</v>
      </c>
      <c r="I3" s="987" t="s">
        <v>560</v>
      </c>
      <c r="J3" s="987" t="s">
        <v>308</v>
      </c>
      <c r="K3" s="987" t="s">
        <v>609</v>
      </c>
      <c r="L3" s="991" t="s">
        <v>278</v>
      </c>
      <c r="M3" s="992" t="s">
        <v>431</v>
      </c>
      <c r="N3" s="974" t="s">
        <v>610</v>
      </c>
      <c r="O3" s="987" t="s">
        <v>611</v>
      </c>
      <c r="P3" s="987" t="s">
        <v>306</v>
      </c>
      <c r="Q3" s="1006" t="s">
        <v>501</v>
      </c>
      <c r="R3" s="987" t="s">
        <v>612</v>
      </c>
      <c r="S3" s="987" t="s">
        <v>613</v>
      </c>
      <c r="T3" s="987" t="s">
        <v>87</v>
      </c>
      <c r="U3" s="987" t="s">
        <v>614</v>
      </c>
      <c r="V3" s="987" t="s">
        <v>102</v>
      </c>
      <c r="W3" s="987" t="s">
        <v>78</v>
      </c>
      <c r="X3" s="987" t="s">
        <v>615</v>
      </c>
      <c r="Y3" s="1013" t="s">
        <v>480</v>
      </c>
      <c r="Z3" s="1016" t="s">
        <v>502</v>
      </c>
    </row>
    <row r="4" spans="1:27" s="973" customFormat="1" ht="14.45" customHeight="1">
      <c r="A4" s="975" t="s">
        <v>481</v>
      </c>
      <c r="B4" s="982">
        <f t="shared" ref="B4:Z4" si="0">SUM(B5:B6)</f>
        <v>93967</v>
      </c>
      <c r="C4" s="982">
        <f t="shared" si="0"/>
        <v>2738</v>
      </c>
      <c r="D4" s="982">
        <f t="shared" si="0"/>
        <v>3505</v>
      </c>
      <c r="E4" s="982">
        <f t="shared" si="0"/>
        <v>3962</v>
      </c>
      <c r="F4" s="982">
        <f t="shared" si="0"/>
        <v>10205</v>
      </c>
      <c r="G4" s="982">
        <f t="shared" si="0"/>
        <v>4376</v>
      </c>
      <c r="H4" s="982">
        <f t="shared" si="0"/>
        <v>4298</v>
      </c>
      <c r="I4" s="982">
        <f t="shared" si="0"/>
        <v>4114</v>
      </c>
      <c r="J4" s="982">
        <f t="shared" si="0"/>
        <v>4376</v>
      </c>
      <c r="K4" s="982">
        <f t="shared" si="0"/>
        <v>5228</v>
      </c>
      <c r="L4" s="982">
        <f t="shared" si="0"/>
        <v>5619</v>
      </c>
      <c r="M4" s="993">
        <f t="shared" si="0"/>
        <v>6857</v>
      </c>
      <c r="N4" s="999">
        <f t="shared" si="0"/>
        <v>7214</v>
      </c>
      <c r="O4" s="982">
        <f t="shared" si="0"/>
        <v>6068</v>
      </c>
      <c r="P4" s="982">
        <f t="shared" si="0"/>
        <v>6181</v>
      </c>
      <c r="Q4" s="982">
        <f t="shared" si="0"/>
        <v>54331</v>
      </c>
      <c r="R4" s="982">
        <f t="shared" si="0"/>
        <v>6529</v>
      </c>
      <c r="S4" s="982">
        <f t="shared" si="0"/>
        <v>7826</v>
      </c>
      <c r="T4" s="982">
        <f t="shared" si="0"/>
        <v>5819</v>
      </c>
      <c r="U4" s="982">
        <f t="shared" si="0"/>
        <v>4196</v>
      </c>
      <c r="V4" s="982">
        <f t="shared" si="0"/>
        <v>2818</v>
      </c>
      <c r="W4" s="982">
        <f t="shared" si="0"/>
        <v>1638</v>
      </c>
      <c r="X4" s="982">
        <f t="shared" si="0"/>
        <v>522</v>
      </c>
      <c r="Y4" s="982">
        <f t="shared" si="0"/>
        <v>83</v>
      </c>
      <c r="Z4" s="982">
        <f t="shared" si="0"/>
        <v>29431</v>
      </c>
      <c r="AA4" s="1019">
        <v>102545</v>
      </c>
    </row>
    <row r="5" spans="1:27" s="973" customFormat="1" ht="14.45" customHeight="1">
      <c r="A5" s="976" t="s">
        <v>483</v>
      </c>
      <c r="B5" s="983">
        <f t="shared" ref="B5:Z6" si="1">SUM(B8,B11,B14,B17,B20,B23,B26,B29,B32,B35,B38,B41,B44,B47,B50)</f>
        <v>46816</v>
      </c>
      <c r="C5" s="983">
        <f t="shared" si="1"/>
        <v>1397</v>
      </c>
      <c r="D5" s="983">
        <f t="shared" si="1"/>
        <v>1818</v>
      </c>
      <c r="E5" s="983">
        <f t="shared" si="1"/>
        <v>2087</v>
      </c>
      <c r="F5" s="983">
        <f t="shared" si="1"/>
        <v>5302</v>
      </c>
      <c r="G5" s="983">
        <f t="shared" si="1"/>
        <v>2243</v>
      </c>
      <c r="H5" s="983">
        <f t="shared" si="1"/>
        <v>2254</v>
      </c>
      <c r="I5" s="983">
        <f t="shared" si="1"/>
        <v>2242</v>
      </c>
      <c r="J5" s="983">
        <f t="shared" si="1"/>
        <v>2378</v>
      </c>
      <c r="K5" s="983">
        <f t="shared" si="1"/>
        <v>2723</v>
      </c>
      <c r="L5" s="983">
        <f t="shared" si="1"/>
        <v>2918</v>
      </c>
      <c r="M5" s="994">
        <f t="shared" si="1"/>
        <v>3560</v>
      </c>
      <c r="N5" s="1000">
        <f t="shared" si="1"/>
        <v>3722</v>
      </c>
      <c r="O5" s="983">
        <f t="shared" si="1"/>
        <v>3055</v>
      </c>
      <c r="P5" s="983">
        <f t="shared" si="1"/>
        <v>3142</v>
      </c>
      <c r="Q5" s="983">
        <f t="shared" si="1"/>
        <v>28237</v>
      </c>
      <c r="R5" s="983">
        <f t="shared" si="1"/>
        <v>3253</v>
      </c>
      <c r="S5" s="983">
        <f t="shared" si="1"/>
        <v>3846</v>
      </c>
      <c r="T5" s="983">
        <f t="shared" si="1"/>
        <v>2774</v>
      </c>
      <c r="U5" s="983">
        <f t="shared" si="1"/>
        <v>1798</v>
      </c>
      <c r="V5" s="983">
        <f t="shared" si="1"/>
        <v>1037</v>
      </c>
      <c r="W5" s="983">
        <f t="shared" si="1"/>
        <v>452</v>
      </c>
      <c r="X5" s="983">
        <f t="shared" si="1"/>
        <v>109</v>
      </c>
      <c r="Y5" s="983">
        <f t="shared" si="1"/>
        <v>8</v>
      </c>
      <c r="Z5" s="983">
        <f t="shared" si="1"/>
        <v>13277</v>
      </c>
      <c r="AA5" s="1019">
        <v>49281</v>
      </c>
    </row>
    <row r="6" spans="1:27" s="973" customFormat="1" ht="14.45" customHeight="1">
      <c r="A6" s="976" t="s">
        <v>457</v>
      </c>
      <c r="B6" s="984">
        <f t="shared" si="1"/>
        <v>47151</v>
      </c>
      <c r="C6" s="984">
        <f t="shared" si="1"/>
        <v>1341</v>
      </c>
      <c r="D6" s="984">
        <f t="shared" si="1"/>
        <v>1687</v>
      </c>
      <c r="E6" s="984">
        <f t="shared" si="1"/>
        <v>1875</v>
      </c>
      <c r="F6" s="984">
        <f t="shared" si="1"/>
        <v>4903</v>
      </c>
      <c r="G6" s="984">
        <f t="shared" si="1"/>
        <v>2133</v>
      </c>
      <c r="H6" s="984">
        <f t="shared" si="1"/>
        <v>2044</v>
      </c>
      <c r="I6" s="984">
        <f t="shared" si="1"/>
        <v>1872</v>
      </c>
      <c r="J6" s="984">
        <f t="shared" si="1"/>
        <v>1998</v>
      </c>
      <c r="K6" s="984">
        <f t="shared" si="1"/>
        <v>2505</v>
      </c>
      <c r="L6" s="984">
        <f t="shared" si="1"/>
        <v>2701</v>
      </c>
      <c r="M6" s="995">
        <f t="shared" si="1"/>
        <v>3297</v>
      </c>
      <c r="N6" s="1001">
        <f t="shared" si="1"/>
        <v>3492</v>
      </c>
      <c r="O6" s="984">
        <f t="shared" si="1"/>
        <v>3013</v>
      </c>
      <c r="P6" s="984">
        <f t="shared" si="1"/>
        <v>3039</v>
      </c>
      <c r="Q6" s="984">
        <f t="shared" si="1"/>
        <v>26094</v>
      </c>
      <c r="R6" s="984">
        <f t="shared" si="1"/>
        <v>3276</v>
      </c>
      <c r="S6" s="984">
        <f t="shared" si="1"/>
        <v>3980</v>
      </c>
      <c r="T6" s="984">
        <f t="shared" si="1"/>
        <v>3045</v>
      </c>
      <c r="U6" s="984">
        <f t="shared" si="1"/>
        <v>2398</v>
      </c>
      <c r="V6" s="984">
        <f t="shared" si="1"/>
        <v>1781</v>
      </c>
      <c r="W6" s="984">
        <f t="shared" si="1"/>
        <v>1186</v>
      </c>
      <c r="X6" s="984">
        <f t="shared" si="1"/>
        <v>413</v>
      </c>
      <c r="Y6" s="984">
        <f t="shared" si="1"/>
        <v>75</v>
      </c>
      <c r="Z6" s="984">
        <f t="shared" si="1"/>
        <v>16154</v>
      </c>
      <c r="AA6" s="1019">
        <v>50264</v>
      </c>
    </row>
    <row r="7" spans="1:27" s="973" customFormat="1" ht="14.45" customHeight="1">
      <c r="A7" s="977" t="s">
        <v>101</v>
      </c>
      <c r="B7" s="983">
        <v>22452</v>
      </c>
      <c r="C7" s="988">
        <v>742</v>
      </c>
      <c r="D7" s="988">
        <v>945</v>
      </c>
      <c r="E7" s="988">
        <v>1028</v>
      </c>
      <c r="F7" s="983">
        <v>2715</v>
      </c>
      <c r="G7" s="988">
        <v>991</v>
      </c>
      <c r="H7" s="988">
        <v>1005</v>
      </c>
      <c r="I7" s="988">
        <v>950</v>
      </c>
      <c r="J7" s="988">
        <v>1023</v>
      </c>
      <c r="K7" s="988">
        <v>1289</v>
      </c>
      <c r="L7" s="988">
        <v>1391</v>
      </c>
      <c r="M7" s="996">
        <v>1607</v>
      </c>
      <c r="N7" s="1002">
        <v>1700</v>
      </c>
      <c r="O7" s="988">
        <v>1366</v>
      </c>
      <c r="P7" s="988">
        <v>1431</v>
      </c>
      <c r="Q7" s="983">
        <v>12753</v>
      </c>
      <c r="R7" s="988">
        <v>1449</v>
      </c>
      <c r="S7" s="988">
        <v>1660</v>
      </c>
      <c r="T7" s="988">
        <v>1374</v>
      </c>
      <c r="U7" s="988">
        <v>1083</v>
      </c>
      <c r="V7" s="988">
        <v>776</v>
      </c>
      <c r="W7" s="988">
        <v>467</v>
      </c>
      <c r="X7" s="988">
        <v>153</v>
      </c>
      <c r="Y7" s="988">
        <v>22</v>
      </c>
      <c r="Z7" s="983">
        <v>6984</v>
      </c>
      <c r="AA7" s="1019">
        <v>23612</v>
      </c>
    </row>
    <row r="8" spans="1:27" s="973" customFormat="1" ht="14.45" customHeight="1">
      <c r="A8" s="978" t="s">
        <v>483</v>
      </c>
      <c r="B8" s="983">
        <v>10892</v>
      </c>
      <c r="C8" s="988">
        <v>380</v>
      </c>
      <c r="D8" s="988">
        <v>489</v>
      </c>
      <c r="E8" s="988">
        <v>562</v>
      </c>
      <c r="F8" s="983">
        <v>1431</v>
      </c>
      <c r="G8" s="988">
        <v>481</v>
      </c>
      <c r="H8" s="988">
        <v>521</v>
      </c>
      <c r="I8" s="988">
        <v>495</v>
      </c>
      <c r="J8" s="988">
        <v>532</v>
      </c>
      <c r="K8" s="988">
        <v>663</v>
      </c>
      <c r="L8" s="988">
        <v>706</v>
      </c>
      <c r="M8" s="996">
        <v>824</v>
      </c>
      <c r="N8" s="1002">
        <v>841</v>
      </c>
      <c r="O8" s="988">
        <v>669</v>
      </c>
      <c r="P8" s="988">
        <v>721</v>
      </c>
      <c r="Q8" s="983">
        <v>6453</v>
      </c>
      <c r="R8" s="988">
        <v>713</v>
      </c>
      <c r="S8" s="988">
        <v>796</v>
      </c>
      <c r="T8" s="988">
        <v>633</v>
      </c>
      <c r="U8" s="988">
        <v>433</v>
      </c>
      <c r="V8" s="988">
        <v>265</v>
      </c>
      <c r="W8" s="988">
        <v>129</v>
      </c>
      <c r="X8" s="988">
        <v>33</v>
      </c>
      <c r="Y8" s="988">
        <v>6</v>
      </c>
      <c r="Z8" s="983">
        <v>3008</v>
      </c>
      <c r="AA8" s="1019">
        <v>11467</v>
      </c>
    </row>
    <row r="9" spans="1:27" s="973" customFormat="1" ht="14.45" customHeight="1">
      <c r="A9" s="979" t="s">
        <v>457</v>
      </c>
      <c r="B9" s="984">
        <v>11560</v>
      </c>
      <c r="C9" s="989">
        <v>362</v>
      </c>
      <c r="D9" s="989">
        <v>456</v>
      </c>
      <c r="E9" s="989">
        <v>466</v>
      </c>
      <c r="F9" s="984">
        <v>1284</v>
      </c>
      <c r="G9" s="989">
        <v>510</v>
      </c>
      <c r="H9" s="989">
        <v>484</v>
      </c>
      <c r="I9" s="989">
        <v>455</v>
      </c>
      <c r="J9" s="989">
        <v>491</v>
      </c>
      <c r="K9" s="989">
        <v>626</v>
      </c>
      <c r="L9" s="989">
        <v>685</v>
      </c>
      <c r="M9" s="997">
        <v>783</v>
      </c>
      <c r="N9" s="1003">
        <v>859</v>
      </c>
      <c r="O9" s="989">
        <v>697</v>
      </c>
      <c r="P9" s="989">
        <v>710</v>
      </c>
      <c r="Q9" s="984">
        <v>6300</v>
      </c>
      <c r="R9" s="989">
        <v>736</v>
      </c>
      <c r="S9" s="989">
        <v>864</v>
      </c>
      <c r="T9" s="989">
        <v>741</v>
      </c>
      <c r="U9" s="989">
        <v>650</v>
      </c>
      <c r="V9" s="989">
        <v>511</v>
      </c>
      <c r="W9" s="989">
        <v>338</v>
      </c>
      <c r="X9" s="989">
        <v>120</v>
      </c>
      <c r="Y9" s="989">
        <v>16</v>
      </c>
      <c r="Z9" s="984">
        <v>3976</v>
      </c>
      <c r="AA9" s="1019">
        <v>12145</v>
      </c>
    </row>
    <row r="10" spans="1:27" s="973" customFormat="1" ht="14.45" customHeight="1">
      <c r="A10" s="978" t="s">
        <v>484</v>
      </c>
      <c r="B10" s="983">
        <v>13810</v>
      </c>
      <c r="C10" s="988">
        <v>476</v>
      </c>
      <c r="D10" s="988">
        <v>549</v>
      </c>
      <c r="E10" s="988">
        <v>555</v>
      </c>
      <c r="F10" s="983">
        <v>1580</v>
      </c>
      <c r="G10" s="988">
        <v>689</v>
      </c>
      <c r="H10" s="988">
        <v>688</v>
      </c>
      <c r="I10" s="988">
        <v>664</v>
      </c>
      <c r="J10" s="988">
        <v>734</v>
      </c>
      <c r="K10" s="988">
        <v>805</v>
      </c>
      <c r="L10" s="988">
        <v>831</v>
      </c>
      <c r="M10" s="996">
        <v>1050</v>
      </c>
      <c r="N10" s="1002">
        <v>1118</v>
      </c>
      <c r="O10" s="988">
        <v>909</v>
      </c>
      <c r="P10" s="988">
        <v>906</v>
      </c>
      <c r="Q10" s="983">
        <v>8394</v>
      </c>
      <c r="R10" s="988">
        <v>925</v>
      </c>
      <c r="S10" s="988">
        <v>1041</v>
      </c>
      <c r="T10" s="988">
        <v>777</v>
      </c>
      <c r="U10" s="988">
        <v>516</v>
      </c>
      <c r="V10" s="988">
        <v>330</v>
      </c>
      <c r="W10" s="988">
        <v>193</v>
      </c>
      <c r="X10" s="988">
        <v>47</v>
      </c>
      <c r="Y10" s="988">
        <v>7</v>
      </c>
      <c r="Z10" s="983">
        <v>3836</v>
      </c>
      <c r="AA10" s="1019">
        <v>13986</v>
      </c>
    </row>
    <row r="11" spans="1:27" s="973" customFormat="1" ht="14.45" customHeight="1">
      <c r="A11" s="978" t="s">
        <v>483</v>
      </c>
      <c r="B11" s="983">
        <v>6949</v>
      </c>
      <c r="C11" s="988">
        <v>244</v>
      </c>
      <c r="D11" s="988">
        <v>289</v>
      </c>
      <c r="E11" s="988">
        <v>285</v>
      </c>
      <c r="F11" s="983">
        <v>818</v>
      </c>
      <c r="G11" s="988">
        <v>349</v>
      </c>
      <c r="H11" s="988">
        <v>373</v>
      </c>
      <c r="I11" s="988">
        <v>347</v>
      </c>
      <c r="J11" s="988">
        <v>407</v>
      </c>
      <c r="K11" s="988">
        <v>426</v>
      </c>
      <c r="L11" s="988">
        <v>441</v>
      </c>
      <c r="M11" s="996">
        <v>560</v>
      </c>
      <c r="N11" s="1002">
        <v>587</v>
      </c>
      <c r="O11" s="988">
        <v>452</v>
      </c>
      <c r="P11" s="988">
        <v>476</v>
      </c>
      <c r="Q11" s="983">
        <v>4418</v>
      </c>
      <c r="R11" s="988">
        <v>464</v>
      </c>
      <c r="S11" s="988">
        <v>506</v>
      </c>
      <c r="T11" s="988">
        <v>364</v>
      </c>
      <c r="U11" s="988">
        <v>220</v>
      </c>
      <c r="V11" s="988">
        <v>105</v>
      </c>
      <c r="W11" s="988">
        <v>41</v>
      </c>
      <c r="X11" s="988">
        <v>12</v>
      </c>
      <c r="Y11" s="988">
        <v>1</v>
      </c>
      <c r="Z11" s="983">
        <v>1713</v>
      </c>
      <c r="AA11" s="1019">
        <v>6923</v>
      </c>
    </row>
    <row r="12" spans="1:27" s="973" customFormat="1" ht="14.45" customHeight="1">
      <c r="A12" s="978" t="s">
        <v>457</v>
      </c>
      <c r="B12" s="984">
        <v>6861</v>
      </c>
      <c r="C12" s="989">
        <v>232</v>
      </c>
      <c r="D12" s="989">
        <v>260</v>
      </c>
      <c r="E12" s="989">
        <v>270</v>
      </c>
      <c r="F12" s="984">
        <v>762</v>
      </c>
      <c r="G12" s="989">
        <v>340</v>
      </c>
      <c r="H12" s="989">
        <v>315</v>
      </c>
      <c r="I12" s="989">
        <v>317</v>
      </c>
      <c r="J12" s="989">
        <v>327</v>
      </c>
      <c r="K12" s="989">
        <v>379</v>
      </c>
      <c r="L12" s="989">
        <v>390</v>
      </c>
      <c r="M12" s="997">
        <v>490</v>
      </c>
      <c r="N12" s="1003">
        <v>531</v>
      </c>
      <c r="O12" s="989">
        <v>457</v>
      </c>
      <c r="P12" s="989">
        <v>430</v>
      </c>
      <c r="Q12" s="984">
        <v>3976</v>
      </c>
      <c r="R12" s="989">
        <v>461</v>
      </c>
      <c r="S12" s="989">
        <v>535</v>
      </c>
      <c r="T12" s="989">
        <v>413</v>
      </c>
      <c r="U12" s="989">
        <v>296</v>
      </c>
      <c r="V12" s="989">
        <v>225</v>
      </c>
      <c r="W12" s="989">
        <v>152</v>
      </c>
      <c r="X12" s="989">
        <v>35</v>
      </c>
      <c r="Y12" s="989">
        <v>6</v>
      </c>
      <c r="Z12" s="984">
        <v>2123</v>
      </c>
      <c r="AA12" s="1019">
        <v>7063</v>
      </c>
    </row>
    <row r="13" spans="1:27" s="973" customFormat="1" ht="14.45" customHeight="1">
      <c r="A13" s="977" t="s">
        <v>281</v>
      </c>
      <c r="B13" s="983">
        <v>2937</v>
      </c>
      <c r="C13" s="988">
        <v>56</v>
      </c>
      <c r="D13" s="988">
        <v>96</v>
      </c>
      <c r="E13" s="988">
        <v>120</v>
      </c>
      <c r="F13" s="983">
        <v>272</v>
      </c>
      <c r="G13" s="988">
        <v>125</v>
      </c>
      <c r="H13" s="988">
        <v>117</v>
      </c>
      <c r="I13" s="988">
        <v>122</v>
      </c>
      <c r="J13" s="988">
        <v>121</v>
      </c>
      <c r="K13" s="988">
        <v>153</v>
      </c>
      <c r="L13" s="988">
        <v>136</v>
      </c>
      <c r="M13" s="996">
        <v>174</v>
      </c>
      <c r="N13" s="1002">
        <v>171</v>
      </c>
      <c r="O13" s="988">
        <v>177</v>
      </c>
      <c r="P13" s="988">
        <v>224</v>
      </c>
      <c r="Q13" s="983">
        <v>1520</v>
      </c>
      <c r="R13" s="988">
        <v>242</v>
      </c>
      <c r="S13" s="988">
        <v>306</v>
      </c>
      <c r="T13" s="988">
        <v>211</v>
      </c>
      <c r="U13" s="988">
        <v>151</v>
      </c>
      <c r="V13" s="988">
        <v>131</v>
      </c>
      <c r="W13" s="988">
        <v>64</v>
      </c>
      <c r="X13" s="988">
        <v>36</v>
      </c>
      <c r="Y13" s="988">
        <v>4</v>
      </c>
      <c r="Z13" s="983">
        <v>1145</v>
      </c>
      <c r="AA13" s="1019">
        <v>3343</v>
      </c>
    </row>
    <row r="14" spans="1:27" s="973" customFormat="1" ht="14.45" customHeight="1">
      <c r="A14" s="978" t="s">
        <v>483</v>
      </c>
      <c r="B14" s="983">
        <v>1467</v>
      </c>
      <c r="C14" s="988">
        <v>28</v>
      </c>
      <c r="D14" s="988">
        <v>49</v>
      </c>
      <c r="E14" s="988">
        <v>61</v>
      </c>
      <c r="F14" s="983">
        <v>138</v>
      </c>
      <c r="G14" s="988">
        <v>64</v>
      </c>
      <c r="H14" s="988">
        <v>66</v>
      </c>
      <c r="I14" s="988">
        <v>71</v>
      </c>
      <c r="J14" s="988">
        <v>61</v>
      </c>
      <c r="K14" s="988">
        <v>79</v>
      </c>
      <c r="L14" s="988">
        <v>69</v>
      </c>
      <c r="M14" s="996">
        <v>95</v>
      </c>
      <c r="N14" s="1002">
        <v>88</v>
      </c>
      <c r="O14" s="988">
        <v>87</v>
      </c>
      <c r="P14" s="988">
        <v>109</v>
      </c>
      <c r="Q14" s="983">
        <v>789</v>
      </c>
      <c r="R14" s="988">
        <v>129</v>
      </c>
      <c r="S14" s="988">
        <v>152</v>
      </c>
      <c r="T14" s="988">
        <v>102</v>
      </c>
      <c r="U14" s="988">
        <v>79</v>
      </c>
      <c r="V14" s="988">
        <v>52</v>
      </c>
      <c r="W14" s="988">
        <v>20</v>
      </c>
      <c r="X14" s="988">
        <v>6</v>
      </c>
      <c r="Y14" s="988">
        <v>0</v>
      </c>
      <c r="Z14" s="983">
        <v>540</v>
      </c>
      <c r="AA14" s="1019">
        <v>1665</v>
      </c>
    </row>
    <row r="15" spans="1:27" s="973" customFormat="1" ht="14.45" customHeight="1">
      <c r="A15" s="979" t="s">
        <v>457</v>
      </c>
      <c r="B15" s="984">
        <v>1470</v>
      </c>
      <c r="C15" s="989">
        <v>28</v>
      </c>
      <c r="D15" s="989">
        <v>47</v>
      </c>
      <c r="E15" s="989">
        <v>59</v>
      </c>
      <c r="F15" s="984">
        <v>134</v>
      </c>
      <c r="G15" s="989">
        <v>61</v>
      </c>
      <c r="H15" s="989">
        <v>51</v>
      </c>
      <c r="I15" s="989">
        <v>51</v>
      </c>
      <c r="J15" s="989">
        <v>60</v>
      </c>
      <c r="K15" s="989">
        <v>74</v>
      </c>
      <c r="L15" s="989">
        <v>67</v>
      </c>
      <c r="M15" s="997">
        <v>79</v>
      </c>
      <c r="N15" s="1003">
        <v>83</v>
      </c>
      <c r="O15" s="989">
        <v>90</v>
      </c>
      <c r="P15" s="989">
        <v>115</v>
      </c>
      <c r="Q15" s="984">
        <v>731</v>
      </c>
      <c r="R15" s="989">
        <v>113</v>
      </c>
      <c r="S15" s="989">
        <v>154</v>
      </c>
      <c r="T15" s="989">
        <v>109</v>
      </c>
      <c r="U15" s="989">
        <v>72</v>
      </c>
      <c r="V15" s="989">
        <v>79</v>
      </c>
      <c r="W15" s="989">
        <v>44</v>
      </c>
      <c r="X15" s="989">
        <v>30</v>
      </c>
      <c r="Y15" s="989">
        <v>4</v>
      </c>
      <c r="Z15" s="984">
        <v>605</v>
      </c>
      <c r="AA15" s="1019">
        <v>1678</v>
      </c>
    </row>
    <row r="16" spans="1:27" s="973" customFormat="1" ht="13.5" customHeight="1">
      <c r="A16" s="978" t="s">
        <v>64</v>
      </c>
      <c r="B16" s="983">
        <v>11087</v>
      </c>
      <c r="C16" s="988">
        <v>328</v>
      </c>
      <c r="D16" s="988">
        <v>477</v>
      </c>
      <c r="E16" s="988">
        <v>534</v>
      </c>
      <c r="F16" s="983">
        <v>1339</v>
      </c>
      <c r="G16" s="988">
        <v>593</v>
      </c>
      <c r="H16" s="988">
        <v>515</v>
      </c>
      <c r="I16" s="988">
        <v>447</v>
      </c>
      <c r="J16" s="988">
        <v>499</v>
      </c>
      <c r="K16" s="988">
        <v>644</v>
      </c>
      <c r="L16" s="988">
        <v>703</v>
      </c>
      <c r="M16" s="996">
        <v>880</v>
      </c>
      <c r="N16" s="1002">
        <v>875</v>
      </c>
      <c r="O16" s="988">
        <v>708</v>
      </c>
      <c r="P16" s="988">
        <v>678</v>
      </c>
      <c r="Q16" s="983">
        <v>6542</v>
      </c>
      <c r="R16" s="988">
        <v>687</v>
      </c>
      <c r="S16" s="988">
        <v>856</v>
      </c>
      <c r="T16" s="988">
        <v>637</v>
      </c>
      <c r="U16" s="988">
        <v>481</v>
      </c>
      <c r="V16" s="988">
        <v>317</v>
      </c>
      <c r="W16" s="988">
        <v>165</v>
      </c>
      <c r="X16" s="988">
        <v>55</v>
      </c>
      <c r="Y16" s="988">
        <v>8</v>
      </c>
      <c r="Z16" s="983">
        <v>3206</v>
      </c>
      <c r="AA16" s="1019">
        <v>11498</v>
      </c>
    </row>
    <row r="17" spans="1:27" s="973" customFormat="1" ht="14.45" customHeight="1">
      <c r="A17" s="978" t="s">
        <v>483</v>
      </c>
      <c r="B17" s="983">
        <v>5565</v>
      </c>
      <c r="C17" s="988">
        <v>184</v>
      </c>
      <c r="D17" s="988">
        <v>244</v>
      </c>
      <c r="E17" s="988">
        <v>286</v>
      </c>
      <c r="F17" s="983">
        <v>714</v>
      </c>
      <c r="G17" s="988">
        <v>316</v>
      </c>
      <c r="H17" s="988">
        <v>264</v>
      </c>
      <c r="I17" s="988">
        <v>243</v>
      </c>
      <c r="J17" s="988">
        <v>274</v>
      </c>
      <c r="K17" s="988">
        <v>344</v>
      </c>
      <c r="L17" s="988">
        <v>364</v>
      </c>
      <c r="M17" s="996">
        <v>446</v>
      </c>
      <c r="N17" s="1002">
        <v>442</v>
      </c>
      <c r="O17" s="988">
        <v>368</v>
      </c>
      <c r="P17" s="988">
        <v>362</v>
      </c>
      <c r="Q17" s="983">
        <v>3423</v>
      </c>
      <c r="R17" s="988">
        <v>326</v>
      </c>
      <c r="S17" s="988">
        <v>417</v>
      </c>
      <c r="T17" s="988">
        <v>291</v>
      </c>
      <c r="U17" s="988">
        <v>215</v>
      </c>
      <c r="V17" s="988">
        <v>117</v>
      </c>
      <c r="W17" s="988">
        <v>48</v>
      </c>
      <c r="X17" s="988">
        <v>13</v>
      </c>
      <c r="Y17" s="988">
        <v>1</v>
      </c>
      <c r="Z17" s="983">
        <v>1428</v>
      </c>
      <c r="AA17" s="1019">
        <v>5696</v>
      </c>
    </row>
    <row r="18" spans="1:27" s="973" customFormat="1" ht="14.45" customHeight="1">
      <c r="A18" s="978" t="s">
        <v>457</v>
      </c>
      <c r="B18" s="984">
        <v>5522</v>
      </c>
      <c r="C18" s="989">
        <v>144</v>
      </c>
      <c r="D18" s="989">
        <v>233</v>
      </c>
      <c r="E18" s="989">
        <v>248</v>
      </c>
      <c r="F18" s="984">
        <v>625</v>
      </c>
      <c r="G18" s="989">
        <v>277</v>
      </c>
      <c r="H18" s="989">
        <v>251</v>
      </c>
      <c r="I18" s="989">
        <v>204</v>
      </c>
      <c r="J18" s="989">
        <v>225</v>
      </c>
      <c r="K18" s="989">
        <v>300</v>
      </c>
      <c r="L18" s="989">
        <v>339</v>
      </c>
      <c r="M18" s="997">
        <v>434</v>
      </c>
      <c r="N18" s="1003">
        <v>433</v>
      </c>
      <c r="O18" s="989">
        <v>340</v>
      </c>
      <c r="P18" s="989">
        <v>316</v>
      </c>
      <c r="Q18" s="984">
        <v>3119</v>
      </c>
      <c r="R18" s="989">
        <v>361</v>
      </c>
      <c r="S18" s="989">
        <v>439</v>
      </c>
      <c r="T18" s="989">
        <v>346</v>
      </c>
      <c r="U18" s="989">
        <v>266</v>
      </c>
      <c r="V18" s="989">
        <v>200</v>
      </c>
      <c r="W18" s="989">
        <v>117</v>
      </c>
      <c r="X18" s="989">
        <v>42</v>
      </c>
      <c r="Y18" s="989">
        <v>7</v>
      </c>
      <c r="Z18" s="984">
        <v>1778</v>
      </c>
      <c r="AA18" s="1019">
        <v>5805</v>
      </c>
    </row>
    <row r="19" spans="1:27" s="973" customFormat="1" ht="14.45" customHeight="1">
      <c r="A19" s="977" t="s">
        <v>485</v>
      </c>
      <c r="B19" s="983">
        <v>1547</v>
      </c>
      <c r="C19" s="988">
        <v>15</v>
      </c>
      <c r="D19" s="988">
        <v>24</v>
      </c>
      <c r="E19" s="988">
        <v>55</v>
      </c>
      <c r="F19" s="983">
        <v>94</v>
      </c>
      <c r="G19" s="988">
        <v>47</v>
      </c>
      <c r="H19" s="988">
        <v>43</v>
      </c>
      <c r="I19" s="988">
        <v>55</v>
      </c>
      <c r="J19" s="988">
        <v>48</v>
      </c>
      <c r="K19" s="988">
        <v>70</v>
      </c>
      <c r="L19" s="988">
        <v>60</v>
      </c>
      <c r="M19" s="996">
        <v>78</v>
      </c>
      <c r="N19" s="1002">
        <v>110</v>
      </c>
      <c r="O19" s="988">
        <v>119</v>
      </c>
      <c r="P19" s="988">
        <v>151</v>
      </c>
      <c r="Q19" s="983">
        <v>781</v>
      </c>
      <c r="R19" s="988">
        <v>162</v>
      </c>
      <c r="S19" s="988">
        <v>184</v>
      </c>
      <c r="T19" s="988">
        <v>110</v>
      </c>
      <c r="U19" s="988">
        <v>94</v>
      </c>
      <c r="V19" s="988">
        <v>76</v>
      </c>
      <c r="W19" s="988">
        <v>37</v>
      </c>
      <c r="X19" s="988">
        <v>9</v>
      </c>
      <c r="Y19" s="988">
        <v>0</v>
      </c>
      <c r="Z19" s="983">
        <v>672</v>
      </c>
      <c r="AA19" s="1019">
        <v>1865</v>
      </c>
    </row>
    <row r="20" spans="1:27" s="973" customFormat="1" ht="14.45" customHeight="1">
      <c r="A20" s="978" t="s">
        <v>483</v>
      </c>
      <c r="B20" s="983">
        <v>748</v>
      </c>
      <c r="C20" s="988">
        <v>6</v>
      </c>
      <c r="D20" s="988">
        <v>9</v>
      </c>
      <c r="E20" s="988">
        <v>25</v>
      </c>
      <c r="F20" s="983">
        <v>40</v>
      </c>
      <c r="G20" s="988">
        <v>19</v>
      </c>
      <c r="H20" s="988">
        <v>22</v>
      </c>
      <c r="I20" s="988">
        <v>27</v>
      </c>
      <c r="J20" s="988">
        <v>27</v>
      </c>
      <c r="K20" s="988">
        <v>33</v>
      </c>
      <c r="L20" s="988">
        <v>30</v>
      </c>
      <c r="M20" s="996">
        <v>47</v>
      </c>
      <c r="N20" s="1002">
        <v>61</v>
      </c>
      <c r="O20" s="988">
        <v>52</v>
      </c>
      <c r="P20" s="988">
        <v>77</v>
      </c>
      <c r="Q20" s="983">
        <v>395</v>
      </c>
      <c r="R20" s="988">
        <v>79</v>
      </c>
      <c r="S20" s="988">
        <v>102</v>
      </c>
      <c r="T20" s="988">
        <v>54</v>
      </c>
      <c r="U20" s="988">
        <v>37</v>
      </c>
      <c r="V20" s="988">
        <v>33</v>
      </c>
      <c r="W20" s="988">
        <v>8</v>
      </c>
      <c r="X20" s="988">
        <v>0</v>
      </c>
      <c r="Y20" s="988">
        <v>0</v>
      </c>
      <c r="Z20" s="983">
        <v>313</v>
      </c>
      <c r="AA20" s="1019">
        <v>881</v>
      </c>
    </row>
    <row r="21" spans="1:27" s="973" customFormat="1" ht="14.45" customHeight="1">
      <c r="A21" s="979" t="s">
        <v>457</v>
      </c>
      <c r="B21" s="984">
        <v>799</v>
      </c>
      <c r="C21" s="989">
        <v>9</v>
      </c>
      <c r="D21" s="989">
        <v>15</v>
      </c>
      <c r="E21" s="989">
        <v>30</v>
      </c>
      <c r="F21" s="984">
        <v>54</v>
      </c>
      <c r="G21" s="989">
        <v>28</v>
      </c>
      <c r="H21" s="989">
        <v>21</v>
      </c>
      <c r="I21" s="989">
        <v>28</v>
      </c>
      <c r="J21" s="989">
        <v>21</v>
      </c>
      <c r="K21" s="989">
        <v>37</v>
      </c>
      <c r="L21" s="989">
        <v>30</v>
      </c>
      <c r="M21" s="997">
        <v>31</v>
      </c>
      <c r="N21" s="1003">
        <v>49</v>
      </c>
      <c r="O21" s="989">
        <v>67</v>
      </c>
      <c r="P21" s="989">
        <v>74</v>
      </c>
      <c r="Q21" s="984">
        <v>386</v>
      </c>
      <c r="R21" s="989">
        <v>83</v>
      </c>
      <c r="S21" s="989">
        <v>82</v>
      </c>
      <c r="T21" s="989">
        <v>56</v>
      </c>
      <c r="U21" s="989">
        <v>57</v>
      </c>
      <c r="V21" s="989">
        <v>43</v>
      </c>
      <c r="W21" s="989">
        <v>29</v>
      </c>
      <c r="X21" s="989">
        <v>9</v>
      </c>
      <c r="Y21" s="989">
        <v>0</v>
      </c>
      <c r="Z21" s="984">
        <v>359</v>
      </c>
      <c r="AA21" s="1019">
        <v>984</v>
      </c>
    </row>
    <row r="22" spans="1:27" s="973" customFormat="1" ht="14.45" customHeight="1">
      <c r="A22" s="978" t="s">
        <v>487</v>
      </c>
      <c r="B22" s="983">
        <v>675</v>
      </c>
      <c r="C22" s="988">
        <v>4</v>
      </c>
      <c r="D22" s="988">
        <v>11</v>
      </c>
      <c r="E22" s="988">
        <v>12</v>
      </c>
      <c r="F22" s="983">
        <v>27</v>
      </c>
      <c r="G22" s="988">
        <v>12</v>
      </c>
      <c r="H22" s="988">
        <v>11</v>
      </c>
      <c r="I22" s="988">
        <v>11</v>
      </c>
      <c r="J22" s="988">
        <v>22</v>
      </c>
      <c r="K22" s="988">
        <v>28</v>
      </c>
      <c r="L22" s="988">
        <v>20</v>
      </c>
      <c r="M22" s="996">
        <v>27</v>
      </c>
      <c r="N22" s="1002">
        <v>35</v>
      </c>
      <c r="O22" s="988">
        <v>34</v>
      </c>
      <c r="P22" s="988">
        <v>51</v>
      </c>
      <c r="Q22" s="983">
        <v>251</v>
      </c>
      <c r="R22" s="988">
        <v>85</v>
      </c>
      <c r="S22" s="988">
        <v>100</v>
      </c>
      <c r="T22" s="988">
        <v>66</v>
      </c>
      <c r="U22" s="988">
        <v>48</v>
      </c>
      <c r="V22" s="988">
        <v>47</v>
      </c>
      <c r="W22" s="988">
        <v>38</v>
      </c>
      <c r="X22" s="988">
        <v>11</v>
      </c>
      <c r="Y22" s="988">
        <v>2</v>
      </c>
      <c r="Z22" s="983">
        <v>397</v>
      </c>
      <c r="AA22" s="1019" t="e">
        <v>#VALUE!</v>
      </c>
    </row>
    <row r="23" spans="1:27" s="973" customFormat="1" ht="14.45" customHeight="1">
      <c r="A23" s="978" t="s">
        <v>483</v>
      </c>
      <c r="B23" s="983">
        <v>305</v>
      </c>
      <c r="C23" s="988">
        <v>4</v>
      </c>
      <c r="D23" s="988">
        <v>10</v>
      </c>
      <c r="E23" s="988">
        <v>6</v>
      </c>
      <c r="F23" s="983">
        <v>20</v>
      </c>
      <c r="G23" s="988">
        <v>8</v>
      </c>
      <c r="H23" s="988">
        <v>5</v>
      </c>
      <c r="I23" s="988">
        <v>2</v>
      </c>
      <c r="J23" s="988">
        <v>10</v>
      </c>
      <c r="K23" s="988">
        <v>12</v>
      </c>
      <c r="L23" s="988">
        <v>11</v>
      </c>
      <c r="M23" s="996">
        <v>13</v>
      </c>
      <c r="N23" s="1002">
        <v>17</v>
      </c>
      <c r="O23" s="988">
        <v>17</v>
      </c>
      <c r="P23" s="988">
        <v>21</v>
      </c>
      <c r="Q23" s="983">
        <v>116</v>
      </c>
      <c r="R23" s="988">
        <v>38</v>
      </c>
      <c r="S23" s="988">
        <v>50</v>
      </c>
      <c r="T23" s="988">
        <v>31</v>
      </c>
      <c r="U23" s="988">
        <v>21</v>
      </c>
      <c r="V23" s="988">
        <v>18</v>
      </c>
      <c r="W23" s="988">
        <v>9</v>
      </c>
      <c r="X23" s="988">
        <v>2</v>
      </c>
      <c r="Y23" s="988">
        <v>0</v>
      </c>
      <c r="Z23" s="983">
        <v>169</v>
      </c>
      <c r="AA23" s="1019" t="e">
        <v>#VALUE!</v>
      </c>
    </row>
    <row r="24" spans="1:27" s="973" customFormat="1" ht="14.45" customHeight="1">
      <c r="A24" s="978" t="s">
        <v>457</v>
      </c>
      <c r="B24" s="984">
        <v>370</v>
      </c>
      <c r="C24" s="989">
        <v>0</v>
      </c>
      <c r="D24" s="989">
        <v>1</v>
      </c>
      <c r="E24" s="989">
        <v>6</v>
      </c>
      <c r="F24" s="984">
        <v>7</v>
      </c>
      <c r="G24" s="989">
        <v>4</v>
      </c>
      <c r="H24" s="989">
        <v>6</v>
      </c>
      <c r="I24" s="989">
        <v>9</v>
      </c>
      <c r="J24" s="989">
        <v>12</v>
      </c>
      <c r="K24" s="989">
        <v>16</v>
      </c>
      <c r="L24" s="989">
        <v>9</v>
      </c>
      <c r="M24" s="997">
        <v>14</v>
      </c>
      <c r="N24" s="1003">
        <v>18</v>
      </c>
      <c r="O24" s="989">
        <v>17</v>
      </c>
      <c r="P24" s="989">
        <v>30</v>
      </c>
      <c r="Q24" s="984">
        <v>135</v>
      </c>
      <c r="R24" s="989">
        <v>47</v>
      </c>
      <c r="S24" s="989">
        <v>50</v>
      </c>
      <c r="T24" s="989">
        <v>35</v>
      </c>
      <c r="U24" s="989">
        <v>27</v>
      </c>
      <c r="V24" s="989">
        <v>29</v>
      </c>
      <c r="W24" s="989">
        <v>29</v>
      </c>
      <c r="X24" s="989">
        <v>9</v>
      </c>
      <c r="Y24" s="989">
        <v>2</v>
      </c>
      <c r="Z24" s="984">
        <v>228</v>
      </c>
      <c r="AA24" s="1019">
        <v>471</v>
      </c>
    </row>
    <row r="25" spans="1:27" s="973" customFormat="1" ht="14.45" customHeight="1">
      <c r="A25" s="977" t="s">
        <v>490</v>
      </c>
      <c r="B25" s="983">
        <v>1735</v>
      </c>
      <c r="C25" s="988">
        <v>31</v>
      </c>
      <c r="D25" s="988">
        <v>37</v>
      </c>
      <c r="E25" s="988">
        <v>49</v>
      </c>
      <c r="F25" s="983">
        <v>117</v>
      </c>
      <c r="G25" s="988">
        <v>63</v>
      </c>
      <c r="H25" s="988">
        <v>54</v>
      </c>
      <c r="I25" s="988">
        <v>58</v>
      </c>
      <c r="J25" s="988">
        <v>53</v>
      </c>
      <c r="K25" s="988">
        <v>72</v>
      </c>
      <c r="L25" s="988">
        <v>88</v>
      </c>
      <c r="M25" s="996">
        <v>107</v>
      </c>
      <c r="N25" s="1002">
        <v>106</v>
      </c>
      <c r="O25" s="988">
        <v>101</v>
      </c>
      <c r="P25" s="988">
        <v>144</v>
      </c>
      <c r="Q25" s="983">
        <v>846</v>
      </c>
      <c r="R25" s="988">
        <v>166</v>
      </c>
      <c r="S25" s="988">
        <v>227</v>
      </c>
      <c r="T25" s="988">
        <v>150</v>
      </c>
      <c r="U25" s="988">
        <v>98</v>
      </c>
      <c r="V25" s="988">
        <v>71</v>
      </c>
      <c r="W25" s="988">
        <v>43</v>
      </c>
      <c r="X25" s="988">
        <v>17</v>
      </c>
      <c r="Y25" s="988">
        <v>0</v>
      </c>
      <c r="Z25" s="983">
        <v>772</v>
      </c>
      <c r="AA25" s="1019">
        <v>2063</v>
      </c>
    </row>
    <row r="26" spans="1:27" s="973" customFormat="1" ht="14.45" customHeight="1">
      <c r="A26" s="978" t="s">
        <v>483</v>
      </c>
      <c r="B26" s="983">
        <v>866</v>
      </c>
      <c r="C26" s="988">
        <v>13</v>
      </c>
      <c r="D26" s="988">
        <v>23</v>
      </c>
      <c r="E26" s="988">
        <v>26</v>
      </c>
      <c r="F26" s="983">
        <v>62</v>
      </c>
      <c r="G26" s="988">
        <v>31</v>
      </c>
      <c r="H26" s="988">
        <v>29</v>
      </c>
      <c r="I26" s="988">
        <v>29</v>
      </c>
      <c r="J26" s="988">
        <v>27</v>
      </c>
      <c r="K26" s="988">
        <v>39</v>
      </c>
      <c r="L26" s="988">
        <v>48</v>
      </c>
      <c r="M26" s="996">
        <v>62</v>
      </c>
      <c r="N26" s="1002">
        <v>59</v>
      </c>
      <c r="O26" s="988">
        <v>51</v>
      </c>
      <c r="P26" s="988">
        <v>69</v>
      </c>
      <c r="Q26" s="983">
        <v>444</v>
      </c>
      <c r="R26" s="988">
        <v>90</v>
      </c>
      <c r="S26" s="988">
        <v>114</v>
      </c>
      <c r="T26" s="988">
        <v>76</v>
      </c>
      <c r="U26" s="988">
        <v>37</v>
      </c>
      <c r="V26" s="988">
        <v>31</v>
      </c>
      <c r="W26" s="988">
        <v>8</v>
      </c>
      <c r="X26" s="988">
        <v>4</v>
      </c>
      <c r="Y26" s="988">
        <v>0</v>
      </c>
      <c r="Z26" s="983">
        <v>360</v>
      </c>
      <c r="AA26" s="1019">
        <v>1030</v>
      </c>
    </row>
    <row r="27" spans="1:27" s="973" customFormat="1" ht="14.45" customHeight="1">
      <c r="A27" s="979" t="s">
        <v>457</v>
      </c>
      <c r="B27" s="984">
        <v>869</v>
      </c>
      <c r="C27" s="989">
        <v>18</v>
      </c>
      <c r="D27" s="989">
        <v>14</v>
      </c>
      <c r="E27" s="989">
        <v>23</v>
      </c>
      <c r="F27" s="984">
        <v>55</v>
      </c>
      <c r="G27" s="989">
        <v>32</v>
      </c>
      <c r="H27" s="989">
        <v>25</v>
      </c>
      <c r="I27" s="989">
        <v>29</v>
      </c>
      <c r="J27" s="989">
        <v>26</v>
      </c>
      <c r="K27" s="989">
        <v>33</v>
      </c>
      <c r="L27" s="989">
        <v>40</v>
      </c>
      <c r="M27" s="997">
        <v>45</v>
      </c>
      <c r="N27" s="1003">
        <v>47</v>
      </c>
      <c r="O27" s="989">
        <v>50</v>
      </c>
      <c r="P27" s="989">
        <v>75</v>
      </c>
      <c r="Q27" s="984">
        <v>402</v>
      </c>
      <c r="R27" s="989">
        <v>76</v>
      </c>
      <c r="S27" s="989">
        <v>113</v>
      </c>
      <c r="T27" s="989">
        <v>74</v>
      </c>
      <c r="U27" s="989">
        <v>61</v>
      </c>
      <c r="V27" s="989">
        <v>40</v>
      </c>
      <c r="W27" s="989">
        <v>35</v>
      </c>
      <c r="X27" s="989">
        <v>13</v>
      </c>
      <c r="Y27" s="989">
        <v>0</v>
      </c>
      <c r="Z27" s="984">
        <v>412</v>
      </c>
      <c r="AA27" s="1019">
        <v>1033</v>
      </c>
    </row>
    <row r="28" spans="1:27" s="973" customFormat="1" ht="14.45" customHeight="1">
      <c r="A28" s="978" t="s">
        <v>493</v>
      </c>
      <c r="B28" s="983">
        <v>9457</v>
      </c>
      <c r="C28" s="988">
        <v>294</v>
      </c>
      <c r="D28" s="988">
        <v>346</v>
      </c>
      <c r="E28" s="988">
        <v>395</v>
      </c>
      <c r="F28" s="983">
        <v>1035</v>
      </c>
      <c r="G28" s="988">
        <v>439</v>
      </c>
      <c r="H28" s="988">
        <v>492</v>
      </c>
      <c r="I28" s="988">
        <v>513</v>
      </c>
      <c r="J28" s="988">
        <v>463</v>
      </c>
      <c r="K28" s="988">
        <v>562</v>
      </c>
      <c r="L28" s="988">
        <v>592</v>
      </c>
      <c r="M28" s="996">
        <v>732</v>
      </c>
      <c r="N28" s="1002">
        <v>749</v>
      </c>
      <c r="O28" s="988">
        <v>655</v>
      </c>
      <c r="P28" s="988">
        <v>619</v>
      </c>
      <c r="Q28" s="983">
        <v>5816</v>
      </c>
      <c r="R28" s="988">
        <v>553</v>
      </c>
      <c r="S28" s="988">
        <v>767</v>
      </c>
      <c r="T28" s="988">
        <v>522</v>
      </c>
      <c r="U28" s="988">
        <v>357</v>
      </c>
      <c r="V28" s="988">
        <v>229</v>
      </c>
      <c r="W28" s="988">
        <v>128</v>
      </c>
      <c r="X28" s="988">
        <v>36</v>
      </c>
      <c r="Y28" s="988">
        <v>14</v>
      </c>
      <c r="Z28" s="983">
        <v>2606</v>
      </c>
      <c r="AA28" s="1019">
        <v>9811</v>
      </c>
    </row>
    <row r="29" spans="1:27" s="973" customFormat="1" ht="14.45" customHeight="1">
      <c r="A29" s="978" t="s">
        <v>483</v>
      </c>
      <c r="B29" s="983">
        <v>4817</v>
      </c>
      <c r="C29" s="988">
        <v>142</v>
      </c>
      <c r="D29" s="988">
        <v>188</v>
      </c>
      <c r="E29" s="988">
        <v>210</v>
      </c>
      <c r="F29" s="983">
        <v>540</v>
      </c>
      <c r="G29" s="988">
        <v>219</v>
      </c>
      <c r="H29" s="988">
        <v>263</v>
      </c>
      <c r="I29" s="988">
        <v>297</v>
      </c>
      <c r="J29" s="988">
        <v>261</v>
      </c>
      <c r="K29" s="988">
        <v>283</v>
      </c>
      <c r="L29" s="988">
        <v>316</v>
      </c>
      <c r="M29" s="996">
        <v>383</v>
      </c>
      <c r="N29" s="1002">
        <v>402</v>
      </c>
      <c r="O29" s="988">
        <v>340</v>
      </c>
      <c r="P29" s="988">
        <v>329</v>
      </c>
      <c r="Q29" s="983">
        <v>3093</v>
      </c>
      <c r="R29" s="988">
        <v>281</v>
      </c>
      <c r="S29" s="988">
        <v>373</v>
      </c>
      <c r="T29" s="988">
        <v>252</v>
      </c>
      <c r="U29" s="988">
        <v>154</v>
      </c>
      <c r="V29" s="988">
        <v>78</v>
      </c>
      <c r="W29" s="988">
        <v>40</v>
      </c>
      <c r="X29" s="988">
        <v>6</v>
      </c>
      <c r="Y29" s="988">
        <v>0</v>
      </c>
      <c r="Z29" s="983">
        <v>1184</v>
      </c>
      <c r="AA29" s="1019">
        <v>4949</v>
      </c>
    </row>
    <row r="30" spans="1:27" s="973" customFormat="1" ht="14.45" customHeight="1">
      <c r="A30" s="978" t="s">
        <v>457</v>
      </c>
      <c r="B30" s="984">
        <v>4640</v>
      </c>
      <c r="C30" s="989">
        <v>152</v>
      </c>
      <c r="D30" s="989">
        <v>158</v>
      </c>
      <c r="E30" s="989">
        <v>185</v>
      </c>
      <c r="F30" s="984">
        <v>495</v>
      </c>
      <c r="G30" s="989">
        <v>220</v>
      </c>
      <c r="H30" s="989">
        <v>229</v>
      </c>
      <c r="I30" s="989">
        <v>216</v>
      </c>
      <c r="J30" s="989">
        <v>202</v>
      </c>
      <c r="K30" s="989">
        <v>279</v>
      </c>
      <c r="L30" s="989">
        <v>276</v>
      </c>
      <c r="M30" s="997">
        <v>349</v>
      </c>
      <c r="N30" s="1003">
        <v>347</v>
      </c>
      <c r="O30" s="989">
        <v>315</v>
      </c>
      <c r="P30" s="989">
        <v>290</v>
      </c>
      <c r="Q30" s="984">
        <v>2723</v>
      </c>
      <c r="R30" s="989">
        <v>272</v>
      </c>
      <c r="S30" s="989">
        <v>394</v>
      </c>
      <c r="T30" s="989">
        <v>270</v>
      </c>
      <c r="U30" s="989">
        <v>203</v>
      </c>
      <c r="V30" s="989">
        <v>151</v>
      </c>
      <c r="W30" s="989">
        <v>88</v>
      </c>
      <c r="X30" s="989">
        <v>30</v>
      </c>
      <c r="Y30" s="989">
        <v>14</v>
      </c>
      <c r="Z30" s="984">
        <v>1422</v>
      </c>
      <c r="AA30" s="1019">
        <v>4862</v>
      </c>
    </row>
    <row r="31" spans="1:27" s="973" customFormat="1" ht="14.45" customHeight="1">
      <c r="A31" s="977" t="s">
        <v>433</v>
      </c>
      <c r="B31" s="983">
        <v>16238</v>
      </c>
      <c r="C31" s="988">
        <v>567</v>
      </c>
      <c r="D31" s="988">
        <v>702</v>
      </c>
      <c r="E31" s="988">
        <v>827</v>
      </c>
      <c r="F31" s="983">
        <v>2096</v>
      </c>
      <c r="G31" s="988">
        <v>851</v>
      </c>
      <c r="H31" s="988">
        <v>794</v>
      </c>
      <c r="I31" s="988">
        <v>814</v>
      </c>
      <c r="J31" s="988">
        <v>856</v>
      </c>
      <c r="K31" s="988">
        <v>1015</v>
      </c>
      <c r="L31" s="988">
        <v>1077</v>
      </c>
      <c r="M31" s="996">
        <v>1302</v>
      </c>
      <c r="N31" s="1002">
        <v>1381</v>
      </c>
      <c r="O31" s="988">
        <v>1084</v>
      </c>
      <c r="P31" s="988">
        <v>933</v>
      </c>
      <c r="Q31" s="983">
        <v>10107</v>
      </c>
      <c r="R31" s="988">
        <v>921</v>
      </c>
      <c r="S31" s="988">
        <v>1105</v>
      </c>
      <c r="T31" s="988">
        <v>920</v>
      </c>
      <c r="U31" s="988">
        <v>588</v>
      </c>
      <c r="V31" s="988">
        <v>296</v>
      </c>
      <c r="W31" s="988">
        <v>156</v>
      </c>
      <c r="X31" s="988">
        <v>42</v>
      </c>
      <c r="Y31" s="988">
        <v>7</v>
      </c>
      <c r="Z31" s="983">
        <v>4035</v>
      </c>
      <c r="AA31" s="1019">
        <v>16241</v>
      </c>
    </row>
    <row r="32" spans="1:27" s="973" customFormat="1" ht="14.45" customHeight="1">
      <c r="A32" s="978" t="s">
        <v>483</v>
      </c>
      <c r="B32" s="983">
        <v>8097</v>
      </c>
      <c r="C32" s="988">
        <v>280</v>
      </c>
      <c r="D32" s="988">
        <v>350</v>
      </c>
      <c r="E32" s="988">
        <v>425</v>
      </c>
      <c r="F32" s="983">
        <v>1055</v>
      </c>
      <c r="G32" s="988">
        <v>452</v>
      </c>
      <c r="H32" s="988">
        <v>421</v>
      </c>
      <c r="I32" s="988">
        <v>430</v>
      </c>
      <c r="J32" s="988">
        <v>447</v>
      </c>
      <c r="K32" s="988">
        <v>510</v>
      </c>
      <c r="L32" s="988">
        <v>554</v>
      </c>
      <c r="M32" s="996">
        <v>648</v>
      </c>
      <c r="N32" s="1002">
        <v>706</v>
      </c>
      <c r="O32" s="988">
        <v>561</v>
      </c>
      <c r="P32" s="988">
        <v>451</v>
      </c>
      <c r="Q32" s="983">
        <v>5180</v>
      </c>
      <c r="R32" s="988">
        <v>463</v>
      </c>
      <c r="S32" s="988">
        <v>508</v>
      </c>
      <c r="T32" s="988">
        <v>442</v>
      </c>
      <c r="U32" s="988">
        <v>276</v>
      </c>
      <c r="V32" s="988">
        <v>118</v>
      </c>
      <c r="W32" s="988">
        <v>48</v>
      </c>
      <c r="X32" s="988">
        <v>7</v>
      </c>
      <c r="Y32" s="988">
        <v>0</v>
      </c>
      <c r="Z32" s="983">
        <v>1862</v>
      </c>
      <c r="AA32" s="1019">
        <v>8134</v>
      </c>
    </row>
    <row r="33" spans="1:27" s="973" customFormat="1" ht="14.45" customHeight="1">
      <c r="A33" s="978" t="s">
        <v>457</v>
      </c>
      <c r="B33" s="984">
        <v>8141</v>
      </c>
      <c r="C33" s="989">
        <v>287</v>
      </c>
      <c r="D33" s="989">
        <v>352</v>
      </c>
      <c r="E33" s="989">
        <v>402</v>
      </c>
      <c r="F33" s="984">
        <v>1041</v>
      </c>
      <c r="G33" s="989">
        <v>399</v>
      </c>
      <c r="H33" s="989">
        <v>373</v>
      </c>
      <c r="I33" s="989">
        <v>384</v>
      </c>
      <c r="J33" s="989">
        <v>409</v>
      </c>
      <c r="K33" s="989">
        <v>505</v>
      </c>
      <c r="L33" s="989">
        <v>523</v>
      </c>
      <c r="M33" s="997">
        <v>654</v>
      </c>
      <c r="N33" s="1003">
        <v>675</v>
      </c>
      <c r="O33" s="989">
        <v>523</v>
      </c>
      <c r="P33" s="989">
        <v>482</v>
      </c>
      <c r="Q33" s="984">
        <v>4927</v>
      </c>
      <c r="R33" s="989">
        <v>458</v>
      </c>
      <c r="S33" s="989">
        <v>597</v>
      </c>
      <c r="T33" s="989">
        <v>478</v>
      </c>
      <c r="U33" s="989">
        <v>312</v>
      </c>
      <c r="V33" s="989">
        <v>178</v>
      </c>
      <c r="W33" s="989">
        <v>108</v>
      </c>
      <c r="X33" s="989">
        <v>35</v>
      </c>
      <c r="Y33" s="989">
        <v>7</v>
      </c>
      <c r="Z33" s="984">
        <v>2173</v>
      </c>
      <c r="AA33" s="1019">
        <v>8107</v>
      </c>
    </row>
    <row r="34" spans="1:27" s="973" customFormat="1" ht="14.45" customHeight="1">
      <c r="A34" s="977" t="s">
        <v>37</v>
      </c>
      <c r="B34" s="983">
        <v>2782</v>
      </c>
      <c r="C34" s="988">
        <v>33</v>
      </c>
      <c r="D34" s="988">
        <v>57</v>
      </c>
      <c r="E34" s="988">
        <v>76</v>
      </c>
      <c r="F34" s="983">
        <v>166</v>
      </c>
      <c r="G34" s="988">
        <v>116</v>
      </c>
      <c r="H34" s="988">
        <v>112</v>
      </c>
      <c r="I34" s="988">
        <v>79</v>
      </c>
      <c r="J34" s="988">
        <v>87</v>
      </c>
      <c r="K34" s="988">
        <v>116</v>
      </c>
      <c r="L34" s="988">
        <v>138</v>
      </c>
      <c r="M34" s="996">
        <v>211</v>
      </c>
      <c r="N34" s="1002">
        <v>188</v>
      </c>
      <c r="O34" s="988">
        <v>188</v>
      </c>
      <c r="P34" s="988">
        <v>203</v>
      </c>
      <c r="Q34" s="983">
        <v>1438</v>
      </c>
      <c r="R34" s="988">
        <v>250</v>
      </c>
      <c r="S34" s="988">
        <v>349</v>
      </c>
      <c r="T34" s="988">
        <v>223</v>
      </c>
      <c r="U34" s="988">
        <v>153</v>
      </c>
      <c r="V34" s="988">
        <v>106</v>
      </c>
      <c r="W34" s="988">
        <v>65</v>
      </c>
      <c r="X34" s="988">
        <v>26</v>
      </c>
      <c r="Y34" s="988">
        <v>6</v>
      </c>
      <c r="Z34" s="983">
        <v>1178</v>
      </c>
      <c r="AA34" s="1019">
        <v>3195</v>
      </c>
    </row>
    <row r="35" spans="1:27" s="973" customFormat="1" ht="14.45" customHeight="1">
      <c r="A35" s="978" t="s">
        <v>483</v>
      </c>
      <c r="B35" s="983">
        <v>1406</v>
      </c>
      <c r="C35" s="988">
        <v>18</v>
      </c>
      <c r="D35" s="988">
        <v>33</v>
      </c>
      <c r="E35" s="988">
        <v>37</v>
      </c>
      <c r="F35" s="983">
        <v>88</v>
      </c>
      <c r="G35" s="988">
        <v>56</v>
      </c>
      <c r="H35" s="988">
        <v>58</v>
      </c>
      <c r="I35" s="988">
        <v>44</v>
      </c>
      <c r="J35" s="988">
        <v>54</v>
      </c>
      <c r="K35" s="988">
        <v>71</v>
      </c>
      <c r="L35" s="988">
        <v>74</v>
      </c>
      <c r="M35" s="996">
        <v>107</v>
      </c>
      <c r="N35" s="1002">
        <v>96</v>
      </c>
      <c r="O35" s="988">
        <v>96</v>
      </c>
      <c r="P35" s="988">
        <v>103</v>
      </c>
      <c r="Q35" s="983">
        <v>759</v>
      </c>
      <c r="R35" s="988">
        <v>117</v>
      </c>
      <c r="S35" s="988">
        <v>184</v>
      </c>
      <c r="T35" s="988">
        <v>117</v>
      </c>
      <c r="U35" s="988">
        <v>67</v>
      </c>
      <c r="V35" s="988">
        <v>45</v>
      </c>
      <c r="W35" s="988">
        <v>19</v>
      </c>
      <c r="X35" s="988">
        <v>10</v>
      </c>
      <c r="Y35" s="988">
        <v>0</v>
      </c>
      <c r="Z35" s="983">
        <v>559</v>
      </c>
      <c r="AA35" s="1019">
        <v>1584</v>
      </c>
    </row>
    <row r="36" spans="1:27" s="973" customFormat="1" ht="14.45" customHeight="1">
      <c r="A36" s="979" t="s">
        <v>457</v>
      </c>
      <c r="B36" s="984">
        <v>1376</v>
      </c>
      <c r="C36" s="989">
        <v>15</v>
      </c>
      <c r="D36" s="989">
        <v>24</v>
      </c>
      <c r="E36" s="989">
        <v>39</v>
      </c>
      <c r="F36" s="984">
        <v>78</v>
      </c>
      <c r="G36" s="989">
        <v>60</v>
      </c>
      <c r="H36" s="989">
        <v>54</v>
      </c>
      <c r="I36" s="989">
        <v>35</v>
      </c>
      <c r="J36" s="989">
        <v>33</v>
      </c>
      <c r="K36" s="989">
        <v>45</v>
      </c>
      <c r="L36" s="989">
        <v>64</v>
      </c>
      <c r="M36" s="997">
        <v>104</v>
      </c>
      <c r="N36" s="1003">
        <v>92</v>
      </c>
      <c r="O36" s="989">
        <v>92</v>
      </c>
      <c r="P36" s="989">
        <v>100</v>
      </c>
      <c r="Q36" s="984">
        <v>679</v>
      </c>
      <c r="R36" s="989">
        <v>133</v>
      </c>
      <c r="S36" s="989">
        <v>165</v>
      </c>
      <c r="T36" s="989">
        <v>106</v>
      </c>
      <c r="U36" s="989">
        <v>86</v>
      </c>
      <c r="V36" s="989">
        <v>61</v>
      </c>
      <c r="W36" s="989">
        <v>46</v>
      </c>
      <c r="X36" s="989">
        <v>16</v>
      </c>
      <c r="Y36" s="989">
        <v>6</v>
      </c>
      <c r="Z36" s="984">
        <v>619</v>
      </c>
      <c r="AA36" s="1019">
        <v>1611</v>
      </c>
    </row>
    <row r="37" spans="1:27" s="973" customFormat="1" ht="14.45" customHeight="1">
      <c r="A37" s="977" t="s">
        <v>494</v>
      </c>
      <c r="B37" s="983">
        <v>3890</v>
      </c>
      <c r="C37" s="988">
        <v>75</v>
      </c>
      <c r="D37" s="988">
        <v>88</v>
      </c>
      <c r="E37" s="988">
        <v>132</v>
      </c>
      <c r="F37" s="983">
        <v>295</v>
      </c>
      <c r="G37" s="988">
        <v>164</v>
      </c>
      <c r="H37" s="988">
        <v>153</v>
      </c>
      <c r="I37" s="988">
        <v>153</v>
      </c>
      <c r="J37" s="988">
        <v>143</v>
      </c>
      <c r="K37" s="988">
        <v>164</v>
      </c>
      <c r="L37" s="988">
        <v>198</v>
      </c>
      <c r="M37" s="996">
        <v>272</v>
      </c>
      <c r="N37" s="1002">
        <v>311</v>
      </c>
      <c r="O37" s="988">
        <v>267</v>
      </c>
      <c r="P37" s="988">
        <v>249</v>
      </c>
      <c r="Q37" s="983">
        <v>2074</v>
      </c>
      <c r="R37" s="988">
        <v>340</v>
      </c>
      <c r="S37" s="988">
        <v>412</v>
      </c>
      <c r="T37" s="988">
        <v>295</v>
      </c>
      <c r="U37" s="988">
        <v>219</v>
      </c>
      <c r="V37" s="988">
        <v>141</v>
      </c>
      <c r="W37" s="988">
        <v>83</v>
      </c>
      <c r="X37" s="988">
        <v>29</v>
      </c>
      <c r="Y37" s="988">
        <v>2</v>
      </c>
      <c r="Z37" s="983">
        <v>1521</v>
      </c>
      <c r="AA37" s="1019">
        <v>4345</v>
      </c>
    </row>
    <row r="38" spans="1:27" s="973" customFormat="1" ht="14.45" customHeight="1">
      <c r="A38" s="978" t="s">
        <v>483</v>
      </c>
      <c r="B38" s="983">
        <v>1963</v>
      </c>
      <c r="C38" s="988">
        <v>45</v>
      </c>
      <c r="D38" s="988">
        <v>41</v>
      </c>
      <c r="E38" s="988">
        <v>69</v>
      </c>
      <c r="F38" s="983">
        <v>155</v>
      </c>
      <c r="G38" s="988">
        <v>95</v>
      </c>
      <c r="H38" s="988">
        <v>80</v>
      </c>
      <c r="I38" s="988">
        <v>93</v>
      </c>
      <c r="J38" s="988">
        <v>87</v>
      </c>
      <c r="K38" s="988">
        <v>91</v>
      </c>
      <c r="L38" s="988">
        <v>101</v>
      </c>
      <c r="M38" s="996">
        <v>136</v>
      </c>
      <c r="N38" s="1002">
        <v>166</v>
      </c>
      <c r="O38" s="988">
        <v>142</v>
      </c>
      <c r="P38" s="988">
        <v>129</v>
      </c>
      <c r="Q38" s="983">
        <v>1120</v>
      </c>
      <c r="R38" s="988">
        <v>164</v>
      </c>
      <c r="S38" s="988">
        <v>209</v>
      </c>
      <c r="T38" s="988">
        <v>136</v>
      </c>
      <c r="U38" s="988">
        <v>90</v>
      </c>
      <c r="V38" s="988">
        <v>60</v>
      </c>
      <c r="W38" s="988">
        <v>24</v>
      </c>
      <c r="X38" s="988">
        <v>5</v>
      </c>
      <c r="Y38" s="988">
        <v>0</v>
      </c>
      <c r="Z38" s="983">
        <v>688</v>
      </c>
      <c r="AA38" s="1019">
        <v>2181</v>
      </c>
    </row>
    <row r="39" spans="1:27" s="973" customFormat="1" ht="14.45" customHeight="1">
      <c r="A39" s="979" t="s">
        <v>457</v>
      </c>
      <c r="B39" s="984">
        <v>1927</v>
      </c>
      <c r="C39" s="989">
        <v>30</v>
      </c>
      <c r="D39" s="989">
        <v>47</v>
      </c>
      <c r="E39" s="989">
        <v>63</v>
      </c>
      <c r="F39" s="984">
        <v>140</v>
      </c>
      <c r="G39" s="989">
        <v>69</v>
      </c>
      <c r="H39" s="989">
        <v>73</v>
      </c>
      <c r="I39" s="989">
        <v>60</v>
      </c>
      <c r="J39" s="989">
        <v>56</v>
      </c>
      <c r="K39" s="989">
        <v>73</v>
      </c>
      <c r="L39" s="989">
        <v>97</v>
      </c>
      <c r="M39" s="997">
        <v>136</v>
      </c>
      <c r="N39" s="1003">
        <v>145</v>
      </c>
      <c r="O39" s="989">
        <v>125</v>
      </c>
      <c r="P39" s="989">
        <v>120</v>
      </c>
      <c r="Q39" s="984">
        <v>954</v>
      </c>
      <c r="R39" s="989">
        <v>176</v>
      </c>
      <c r="S39" s="989">
        <v>203</v>
      </c>
      <c r="T39" s="989">
        <v>159</v>
      </c>
      <c r="U39" s="989">
        <v>129</v>
      </c>
      <c r="V39" s="989">
        <v>81</v>
      </c>
      <c r="W39" s="989">
        <v>59</v>
      </c>
      <c r="X39" s="989">
        <v>24</v>
      </c>
      <c r="Y39" s="989">
        <v>2</v>
      </c>
      <c r="Z39" s="984">
        <v>833</v>
      </c>
      <c r="AA39" s="1019">
        <v>2164</v>
      </c>
    </row>
    <row r="40" spans="1:27" s="973" customFormat="1" ht="14.45" customHeight="1">
      <c r="A40" s="977" t="s">
        <v>371</v>
      </c>
      <c r="B40" s="983">
        <v>2705</v>
      </c>
      <c r="C40" s="988">
        <v>35</v>
      </c>
      <c r="D40" s="988">
        <v>53</v>
      </c>
      <c r="E40" s="988">
        <v>82</v>
      </c>
      <c r="F40" s="983">
        <v>170</v>
      </c>
      <c r="G40" s="988">
        <v>127</v>
      </c>
      <c r="H40" s="988">
        <v>122</v>
      </c>
      <c r="I40" s="988">
        <v>75</v>
      </c>
      <c r="J40" s="988">
        <v>119</v>
      </c>
      <c r="K40" s="988">
        <v>121</v>
      </c>
      <c r="L40" s="988">
        <v>141</v>
      </c>
      <c r="M40" s="996">
        <v>174</v>
      </c>
      <c r="N40" s="1002">
        <v>192</v>
      </c>
      <c r="O40" s="988">
        <v>153</v>
      </c>
      <c r="P40" s="988">
        <v>215</v>
      </c>
      <c r="Q40" s="983">
        <v>1439</v>
      </c>
      <c r="R40" s="988">
        <v>256</v>
      </c>
      <c r="S40" s="988">
        <v>291</v>
      </c>
      <c r="T40" s="988">
        <v>198</v>
      </c>
      <c r="U40" s="988">
        <v>165</v>
      </c>
      <c r="V40" s="988">
        <v>95</v>
      </c>
      <c r="W40" s="988">
        <v>67</v>
      </c>
      <c r="X40" s="988">
        <v>23</v>
      </c>
      <c r="Y40" s="988">
        <v>1</v>
      </c>
      <c r="Z40" s="983">
        <v>1096</v>
      </c>
      <c r="AA40" s="1019">
        <v>3182</v>
      </c>
    </row>
    <row r="41" spans="1:27" s="973" customFormat="1" ht="14.45" customHeight="1">
      <c r="A41" s="978" t="s">
        <v>483</v>
      </c>
      <c r="B41" s="983">
        <v>1382</v>
      </c>
      <c r="C41" s="988">
        <v>16</v>
      </c>
      <c r="D41" s="988">
        <v>26</v>
      </c>
      <c r="E41" s="988">
        <v>46</v>
      </c>
      <c r="F41" s="983">
        <v>88</v>
      </c>
      <c r="G41" s="988">
        <v>69</v>
      </c>
      <c r="H41" s="988">
        <v>68</v>
      </c>
      <c r="I41" s="988">
        <v>53</v>
      </c>
      <c r="J41" s="988">
        <v>65</v>
      </c>
      <c r="K41" s="988">
        <v>70</v>
      </c>
      <c r="L41" s="988">
        <v>72</v>
      </c>
      <c r="M41" s="996">
        <v>105</v>
      </c>
      <c r="N41" s="1002">
        <v>105</v>
      </c>
      <c r="O41" s="988">
        <v>73</v>
      </c>
      <c r="P41" s="988">
        <v>101</v>
      </c>
      <c r="Q41" s="983">
        <v>781</v>
      </c>
      <c r="R41" s="988">
        <v>134</v>
      </c>
      <c r="S41" s="988">
        <v>149</v>
      </c>
      <c r="T41" s="988">
        <v>96</v>
      </c>
      <c r="U41" s="988">
        <v>74</v>
      </c>
      <c r="V41" s="988">
        <v>37</v>
      </c>
      <c r="W41" s="988">
        <v>19</v>
      </c>
      <c r="X41" s="988">
        <v>4</v>
      </c>
      <c r="Y41" s="988">
        <v>0</v>
      </c>
      <c r="Z41" s="983">
        <v>513</v>
      </c>
      <c r="AA41" s="1019">
        <v>1590</v>
      </c>
    </row>
    <row r="42" spans="1:27" s="973" customFormat="1" ht="14.45" customHeight="1">
      <c r="A42" s="979" t="s">
        <v>457</v>
      </c>
      <c r="B42" s="984">
        <v>1323</v>
      </c>
      <c r="C42" s="989">
        <v>19</v>
      </c>
      <c r="D42" s="989">
        <v>27</v>
      </c>
      <c r="E42" s="989">
        <v>36</v>
      </c>
      <c r="F42" s="984">
        <v>82</v>
      </c>
      <c r="G42" s="989">
        <v>58</v>
      </c>
      <c r="H42" s="989">
        <v>54</v>
      </c>
      <c r="I42" s="989">
        <v>22</v>
      </c>
      <c r="J42" s="989">
        <v>54</v>
      </c>
      <c r="K42" s="989">
        <v>51</v>
      </c>
      <c r="L42" s="989">
        <v>69</v>
      </c>
      <c r="M42" s="997">
        <v>69</v>
      </c>
      <c r="N42" s="1003">
        <v>87</v>
      </c>
      <c r="O42" s="989">
        <v>80</v>
      </c>
      <c r="P42" s="989">
        <v>114</v>
      </c>
      <c r="Q42" s="984">
        <v>658</v>
      </c>
      <c r="R42" s="989">
        <v>122</v>
      </c>
      <c r="S42" s="989">
        <v>142</v>
      </c>
      <c r="T42" s="989">
        <v>102</v>
      </c>
      <c r="U42" s="989">
        <v>91</v>
      </c>
      <c r="V42" s="989">
        <v>58</v>
      </c>
      <c r="W42" s="989">
        <v>48</v>
      </c>
      <c r="X42" s="989">
        <v>19</v>
      </c>
      <c r="Y42" s="989">
        <v>1</v>
      </c>
      <c r="Z42" s="984">
        <v>583</v>
      </c>
      <c r="AA42" s="1019">
        <v>1592</v>
      </c>
    </row>
    <row r="43" spans="1:27" s="973" customFormat="1" ht="14.45" customHeight="1">
      <c r="A43" s="977" t="s">
        <v>495</v>
      </c>
      <c r="B43" s="983">
        <v>1265</v>
      </c>
      <c r="C43" s="988">
        <v>21</v>
      </c>
      <c r="D43" s="988">
        <v>34</v>
      </c>
      <c r="E43" s="988">
        <v>25</v>
      </c>
      <c r="F43" s="983">
        <v>80</v>
      </c>
      <c r="G43" s="988">
        <v>36</v>
      </c>
      <c r="H43" s="988">
        <v>21</v>
      </c>
      <c r="I43" s="988">
        <v>46</v>
      </c>
      <c r="J43" s="988">
        <v>61</v>
      </c>
      <c r="K43" s="988">
        <v>47</v>
      </c>
      <c r="L43" s="988">
        <v>56</v>
      </c>
      <c r="M43" s="996">
        <v>51</v>
      </c>
      <c r="N43" s="1002">
        <v>65</v>
      </c>
      <c r="O43" s="988">
        <v>83</v>
      </c>
      <c r="P43" s="988">
        <v>98</v>
      </c>
      <c r="Q43" s="983">
        <v>564</v>
      </c>
      <c r="R43" s="988">
        <v>152</v>
      </c>
      <c r="S43" s="988">
        <v>160</v>
      </c>
      <c r="T43" s="988">
        <v>92</v>
      </c>
      <c r="U43" s="988">
        <v>82</v>
      </c>
      <c r="V43" s="988">
        <v>79</v>
      </c>
      <c r="W43" s="988">
        <v>47</v>
      </c>
      <c r="X43" s="988">
        <v>6</v>
      </c>
      <c r="Y43" s="988">
        <v>3</v>
      </c>
      <c r="Z43" s="983">
        <v>621</v>
      </c>
      <c r="AA43" s="1019">
        <v>1552</v>
      </c>
    </row>
    <row r="44" spans="1:27" s="973" customFormat="1" ht="14.45" customHeight="1">
      <c r="A44" s="978" t="s">
        <v>483</v>
      </c>
      <c r="B44" s="983">
        <v>641</v>
      </c>
      <c r="C44" s="988">
        <v>8</v>
      </c>
      <c r="D44" s="988">
        <v>21</v>
      </c>
      <c r="E44" s="988">
        <v>15</v>
      </c>
      <c r="F44" s="983">
        <v>44</v>
      </c>
      <c r="G44" s="988">
        <v>18</v>
      </c>
      <c r="H44" s="988">
        <v>6</v>
      </c>
      <c r="I44" s="988">
        <v>27</v>
      </c>
      <c r="J44" s="988">
        <v>35</v>
      </c>
      <c r="K44" s="988">
        <v>28</v>
      </c>
      <c r="L44" s="988">
        <v>30</v>
      </c>
      <c r="M44" s="996">
        <v>28</v>
      </c>
      <c r="N44" s="1002">
        <v>38</v>
      </c>
      <c r="O44" s="988">
        <v>40</v>
      </c>
      <c r="P44" s="988">
        <v>49</v>
      </c>
      <c r="Q44" s="983">
        <v>299</v>
      </c>
      <c r="R44" s="988">
        <v>74</v>
      </c>
      <c r="S44" s="988">
        <v>94</v>
      </c>
      <c r="T44" s="988">
        <v>49</v>
      </c>
      <c r="U44" s="988">
        <v>26</v>
      </c>
      <c r="V44" s="988">
        <v>37</v>
      </c>
      <c r="W44" s="988">
        <v>17</v>
      </c>
      <c r="X44" s="988">
        <v>1</v>
      </c>
      <c r="Y44" s="988">
        <v>0</v>
      </c>
      <c r="Z44" s="983">
        <v>298</v>
      </c>
      <c r="AA44" s="1019">
        <v>765</v>
      </c>
    </row>
    <row r="45" spans="1:27" s="973" customFormat="1" ht="14.45" customHeight="1">
      <c r="A45" s="979" t="s">
        <v>457</v>
      </c>
      <c r="B45" s="984">
        <v>624</v>
      </c>
      <c r="C45" s="989">
        <v>13</v>
      </c>
      <c r="D45" s="989">
        <v>13</v>
      </c>
      <c r="E45" s="989">
        <v>10</v>
      </c>
      <c r="F45" s="984">
        <v>36</v>
      </c>
      <c r="G45" s="989">
        <v>18</v>
      </c>
      <c r="H45" s="989">
        <v>15</v>
      </c>
      <c r="I45" s="989">
        <v>19</v>
      </c>
      <c r="J45" s="989">
        <v>26</v>
      </c>
      <c r="K45" s="989">
        <v>19</v>
      </c>
      <c r="L45" s="989">
        <v>26</v>
      </c>
      <c r="M45" s="997">
        <v>23</v>
      </c>
      <c r="N45" s="1003">
        <v>27</v>
      </c>
      <c r="O45" s="989">
        <v>43</v>
      </c>
      <c r="P45" s="989">
        <v>49</v>
      </c>
      <c r="Q45" s="984">
        <v>265</v>
      </c>
      <c r="R45" s="989">
        <v>78</v>
      </c>
      <c r="S45" s="989">
        <v>66</v>
      </c>
      <c r="T45" s="989">
        <v>43</v>
      </c>
      <c r="U45" s="989">
        <v>56</v>
      </c>
      <c r="V45" s="989">
        <v>42</v>
      </c>
      <c r="W45" s="989">
        <v>30</v>
      </c>
      <c r="X45" s="989">
        <v>5</v>
      </c>
      <c r="Y45" s="989">
        <v>3</v>
      </c>
      <c r="Z45" s="984">
        <v>323</v>
      </c>
      <c r="AA45" s="1019">
        <v>787</v>
      </c>
    </row>
    <row r="46" spans="1:27" s="973" customFormat="1" ht="14.45" customHeight="1">
      <c r="A46" s="977" t="s">
        <v>497</v>
      </c>
      <c r="B46" s="983">
        <v>1003</v>
      </c>
      <c r="C46" s="988">
        <v>21</v>
      </c>
      <c r="D46" s="988">
        <v>20</v>
      </c>
      <c r="E46" s="988">
        <v>16</v>
      </c>
      <c r="F46" s="983">
        <v>57</v>
      </c>
      <c r="G46" s="988">
        <v>25</v>
      </c>
      <c r="H46" s="988">
        <v>30</v>
      </c>
      <c r="I46" s="988">
        <v>52</v>
      </c>
      <c r="J46" s="988">
        <v>30</v>
      </c>
      <c r="K46" s="988">
        <v>25</v>
      </c>
      <c r="L46" s="988">
        <v>43</v>
      </c>
      <c r="M46" s="996">
        <v>46</v>
      </c>
      <c r="N46" s="1002">
        <v>71</v>
      </c>
      <c r="O46" s="988">
        <v>66</v>
      </c>
      <c r="P46" s="988">
        <v>76</v>
      </c>
      <c r="Q46" s="983">
        <v>464</v>
      </c>
      <c r="R46" s="988">
        <v>107</v>
      </c>
      <c r="S46" s="988">
        <v>118</v>
      </c>
      <c r="T46" s="988">
        <v>85</v>
      </c>
      <c r="U46" s="988">
        <v>63</v>
      </c>
      <c r="V46" s="988">
        <v>56</v>
      </c>
      <c r="W46" s="988">
        <v>34</v>
      </c>
      <c r="X46" s="988">
        <v>17</v>
      </c>
      <c r="Y46" s="988">
        <v>2</v>
      </c>
      <c r="Z46" s="983">
        <v>482</v>
      </c>
      <c r="AA46" s="1019">
        <v>1254</v>
      </c>
    </row>
    <row r="47" spans="1:27" s="973" customFormat="1" ht="14.45" customHeight="1">
      <c r="A47" s="978" t="s">
        <v>483</v>
      </c>
      <c r="B47" s="983">
        <v>499</v>
      </c>
      <c r="C47" s="988">
        <v>10</v>
      </c>
      <c r="D47" s="988">
        <v>10</v>
      </c>
      <c r="E47" s="988">
        <v>3</v>
      </c>
      <c r="F47" s="983">
        <v>23</v>
      </c>
      <c r="G47" s="988">
        <v>12</v>
      </c>
      <c r="H47" s="988">
        <v>15</v>
      </c>
      <c r="I47" s="988">
        <v>34</v>
      </c>
      <c r="J47" s="988">
        <v>15</v>
      </c>
      <c r="K47" s="988">
        <v>10</v>
      </c>
      <c r="L47" s="988">
        <v>21</v>
      </c>
      <c r="M47" s="996">
        <v>35</v>
      </c>
      <c r="N47" s="1002">
        <v>41</v>
      </c>
      <c r="O47" s="988">
        <v>33</v>
      </c>
      <c r="P47" s="988">
        <v>41</v>
      </c>
      <c r="Q47" s="983">
        <v>257</v>
      </c>
      <c r="R47" s="988">
        <v>58</v>
      </c>
      <c r="S47" s="988">
        <v>61</v>
      </c>
      <c r="T47" s="988">
        <v>43</v>
      </c>
      <c r="U47" s="988">
        <v>23</v>
      </c>
      <c r="V47" s="988">
        <v>22</v>
      </c>
      <c r="W47" s="988">
        <v>7</v>
      </c>
      <c r="X47" s="988">
        <v>5</v>
      </c>
      <c r="Y47" s="988">
        <v>0</v>
      </c>
      <c r="Z47" s="983">
        <v>219</v>
      </c>
      <c r="AA47" s="1019">
        <v>634</v>
      </c>
    </row>
    <row r="48" spans="1:27" s="973" customFormat="1" ht="14.45" customHeight="1">
      <c r="A48" s="979" t="s">
        <v>457</v>
      </c>
      <c r="B48" s="984">
        <v>504</v>
      </c>
      <c r="C48" s="989">
        <v>11</v>
      </c>
      <c r="D48" s="989">
        <v>10</v>
      </c>
      <c r="E48" s="989">
        <v>13</v>
      </c>
      <c r="F48" s="984">
        <v>34</v>
      </c>
      <c r="G48" s="989">
        <v>13</v>
      </c>
      <c r="H48" s="989">
        <v>15</v>
      </c>
      <c r="I48" s="989">
        <v>18</v>
      </c>
      <c r="J48" s="989">
        <v>15</v>
      </c>
      <c r="K48" s="989">
        <v>15</v>
      </c>
      <c r="L48" s="989">
        <v>22</v>
      </c>
      <c r="M48" s="997">
        <v>11</v>
      </c>
      <c r="N48" s="1003">
        <v>30</v>
      </c>
      <c r="O48" s="989">
        <v>33</v>
      </c>
      <c r="P48" s="989">
        <v>35</v>
      </c>
      <c r="Q48" s="984">
        <v>207</v>
      </c>
      <c r="R48" s="989">
        <v>49</v>
      </c>
      <c r="S48" s="989">
        <v>57</v>
      </c>
      <c r="T48" s="989">
        <v>42</v>
      </c>
      <c r="U48" s="989">
        <v>40</v>
      </c>
      <c r="V48" s="989">
        <v>34</v>
      </c>
      <c r="W48" s="989">
        <v>27</v>
      </c>
      <c r="X48" s="989">
        <v>12</v>
      </c>
      <c r="Y48" s="989">
        <v>2</v>
      </c>
      <c r="Z48" s="984">
        <v>263</v>
      </c>
      <c r="AA48" s="1019">
        <v>620</v>
      </c>
    </row>
    <row r="49" spans="1:28" s="973" customFormat="1" ht="14.45" customHeight="1">
      <c r="A49" s="977" t="s">
        <v>377</v>
      </c>
      <c r="B49" s="983">
        <v>2384</v>
      </c>
      <c r="C49" s="988">
        <v>40</v>
      </c>
      <c r="D49" s="988">
        <v>66</v>
      </c>
      <c r="E49" s="988">
        <v>56</v>
      </c>
      <c r="F49" s="983">
        <v>162</v>
      </c>
      <c r="G49" s="988">
        <v>98</v>
      </c>
      <c r="H49" s="988">
        <v>141</v>
      </c>
      <c r="I49" s="988">
        <v>75</v>
      </c>
      <c r="J49" s="988">
        <v>117</v>
      </c>
      <c r="K49" s="988">
        <v>117</v>
      </c>
      <c r="L49" s="988">
        <v>145</v>
      </c>
      <c r="M49" s="996">
        <v>146</v>
      </c>
      <c r="N49" s="1002">
        <v>142</v>
      </c>
      <c r="O49" s="988">
        <v>158</v>
      </c>
      <c r="P49" s="988">
        <v>203</v>
      </c>
      <c r="Q49" s="983">
        <v>1342</v>
      </c>
      <c r="R49" s="988">
        <v>234</v>
      </c>
      <c r="S49" s="988">
        <v>250</v>
      </c>
      <c r="T49" s="988">
        <v>159</v>
      </c>
      <c r="U49" s="988">
        <v>98</v>
      </c>
      <c r="V49" s="988">
        <v>68</v>
      </c>
      <c r="W49" s="988">
        <v>51</v>
      </c>
      <c r="X49" s="988">
        <v>15</v>
      </c>
      <c r="Y49" s="988">
        <v>5</v>
      </c>
      <c r="Z49" s="983">
        <v>880</v>
      </c>
      <c r="AA49" s="1019">
        <v>2721</v>
      </c>
    </row>
    <row r="50" spans="1:28" s="973" customFormat="1" ht="14.45" customHeight="1">
      <c r="A50" s="978" t="s">
        <v>483</v>
      </c>
      <c r="B50" s="983">
        <v>1219</v>
      </c>
      <c r="C50" s="988">
        <v>19</v>
      </c>
      <c r="D50" s="988">
        <v>36</v>
      </c>
      <c r="E50" s="988">
        <v>31</v>
      </c>
      <c r="F50" s="983">
        <v>86</v>
      </c>
      <c r="G50" s="988">
        <v>54</v>
      </c>
      <c r="H50" s="988">
        <v>63</v>
      </c>
      <c r="I50" s="988">
        <v>50</v>
      </c>
      <c r="J50" s="988">
        <v>76</v>
      </c>
      <c r="K50" s="988">
        <v>64</v>
      </c>
      <c r="L50" s="988">
        <v>81</v>
      </c>
      <c r="M50" s="996">
        <v>71</v>
      </c>
      <c r="N50" s="1002">
        <v>73</v>
      </c>
      <c r="O50" s="988">
        <v>74</v>
      </c>
      <c r="P50" s="988">
        <v>104</v>
      </c>
      <c r="Q50" s="983">
        <v>710</v>
      </c>
      <c r="R50" s="988">
        <v>123</v>
      </c>
      <c r="S50" s="988">
        <v>131</v>
      </c>
      <c r="T50" s="988">
        <v>88</v>
      </c>
      <c r="U50" s="988">
        <v>46</v>
      </c>
      <c r="V50" s="988">
        <v>19</v>
      </c>
      <c r="W50" s="988">
        <v>15</v>
      </c>
      <c r="X50" s="988">
        <v>1</v>
      </c>
      <c r="Y50" s="988">
        <v>0</v>
      </c>
      <c r="Z50" s="983">
        <v>423</v>
      </c>
      <c r="AA50" s="1019">
        <v>1343</v>
      </c>
    </row>
    <row r="51" spans="1:28" s="973" customFormat="1" ht="14.45" customHeight="1">
      <c r="A51" s="979" t="s">
        <v>457</v>
      </c>
      <c r="B51" s="984">
        <v>1165</v>
      </c>
      <c r="C51" s="989">
        <v>21</v>
      </c>
      <c r="D51" s="989">
        <v>30</v>
      </c>
      <c r="E51" s="989">
        <v>25</v>
      </c>
      <c r="F51" s="984">
        <v>76</v>
      </c>
      <c r="G51" s="989">
        <v>44</v>
      </c>
      <c r="H51" s="989">
        <v>78</v>
      </c>
      <c r="I51" s="989">
        <v>25</v>
      </c>
      <c r="J51" s="989">
        <v>41</v>
      </c>
      <c r="K51" s="989">
        <v>53</v>
      </c>
      <c r="L51" s="989">
        <v>64</v>
      </c>
      <c r="M51" s="997">
        <v>75</v>
      </c>
      <c r="N51" s="1003">
        <v>69</v>
      </c>
      <c r="O51" s="989">
        <v>84</v>
      </c>
      <c r="P51" s="989">
        <v>99</v>
      </c>
      <c r="Q51" s="984">
        <v>632</v>
      </c>
      <c r="R51" s="989">
        <v>111</v>
      </c>
      <c r="S51" s="989">
        <v>119</v>
      </c>
      <c r="T51" s="989">
        <v>71</v>
      </c>
      <c r="U51" s="989">
        <v>52</v>
      </c>
      <c r="V51" s="989">
        <v>49</v>
      </c>
      <c r="W51" s="989">
        <v>36</v>
      </c>
      <c r="X51" s="989">
        <v>14</v>
      </c>
      <c r="Y51" s="989">
        <v>5</v>
      </c>
      <c r="Z51" s="984">
        <v>457</v>
      </c>
      <c r="AA51" s="1019">
        <v>1345</v>
      </c>
    </row>
    <row r="52" spans="1:28" s="973" customFormat="1" ht="14.45" customHeight="1">
      <c r="A52" s="980" t="s">
        <v>668</v>
      </c>
      <c r="B52" s="985"/>
      <c r="C52" s="990"/>
      <c r="D52" s="990"/>
      <c r="E52" s="990"/>
      <c r="F52" s="985"/>
      <c r="G52" s="990"/>
      <c r="H52" s="990"/>
      <c r="I52" s="990"/>
      <c r="J52" s="990"/>
      <c r="K52" s="990"/>
      <c r="L52" s="990"/>
      <c r="M52" s="990"/>
      <c r="N52" s="990"/>
      <c r="O52" s="990"/>
      <c r="P52" s="990"/>
      <c r="Q52" s="985"/>
      <c r="R52" s="990"/>
      <c r="S52" s="990"/>
      <c r="T52" s="990"/>
      <c r="U52" s="990"/>
      <c r="V52" s="990"/>
      <c r="W52" s="990"/>
      <c r="X52" s="1011"/>
      <c r="Y52" s="1014"/>
      <c r="Z52" s="985"/>
      <c r="AA52" s="1019"/>
    </row>
    <row r="53" spans="1:28" s="973" customFormat="1" ht="14.45" customHeight="1">
      <c r="A53" s="973" t="s">
        <v>725</v>
      </c>
      <c r="B53" s="985"/>
      <c r="C53" s="990"/>
      <c r="D53" s="990"/>
      <c r="E53" s="990"/>
      <c r="F53" s="985"/>
      <c r="G53" s="990"/>
      <c r="H53" s="990"/>
      <c r="I53" s="990"/>
      <c r="J53" s="990"/>
      <c r="K53" s="990"/>
      <c r="L53" s="990"/>
      <c r="M53" s="990"/>
      <c r="N53" s="990"/>
      <c r="O53" s="990"/>
      <c r="P53" s="990"/>
      <c r="Q53" s="985"/>
      <c r="R53" s="990"/>
      <c r="S53" s="990"/>
      <c r="T53" s="990"/>
      <c r="U53" s="990"/>
      <c r="V53" s="990"/>
      <c r="W53" s="990"/>
      <c r="X53" s="1011"/>
      <c r="Y53" s="1014"/>
      <c r="Z53" s="985"/>
      <c r="AA53" s="1019"/>
    </row>
    <row r="54" spans="1:28" s="973" customFormat="1" ht="14.45" customHeight="1">
      <c r="A54" s="973" t="s">
        <v>727</v>
      </c>
      <c r="B54" s="985"/>
      <c r="C54" s="990"/>
      <c r="D54" s="990"/>
      <c r="E54" s="990"/>
      <c r="F54" s="985"/>
      <c r="G54" s="990"/>
      <c r="H54" s="990"/>
      <c r="I54" s="990"/>
      <c r="J54" s="990"/>
      <c r="K54" s="990"/>
      <c r="L54" s="990"/>
      <c r="M54" s="990"/>
      <c r="N54" s="990"/>
      <c r="O54" s="990"/>
      <c r="P54" s="990"/>
      <c r="Q54" s="985"/>
      <c r="R54" s="990"/>
      <c r="S54" s="990"/>
      <c r="T54" s="990"/>
      <c r="U54" s="990"/>
      <c r="V54" s="990"/>
      <c r="W54" s="990"/>
      <c r="X54" s="1011"/>
      <c r="Y54" s="1014"/>
      <c r="Z54" s="985"/>
      <c r="AA54" s="1019"/>
      <c r="AB54" s="973">
        <v>44</v>
      </c>
    </row>
    <row r="55" spans="1:28" ht="14.25" customHeight="1">
      <c r="A55" s="970" t="s">
        <v>728</v>
      </c>
      <c r="M55" s="973"/>
      <c r="AB55" s="970">
        <v>45</v>
      </c>
    </row>
    <row r="56" spans="1:28" ht="14.25" customHeight="1">
      <c r="A56" s="973"/>
      <c r="B56" s="986"/>
      <c r="C56" s="986"/>
      <c r="D56" s="986"/>
      <c r="E56" s="986"/>
      <c r="F56" s="986"/>
      <c r="G56" s="986"/>
      <c r="H56" s="986"/>
      <c r="I56" s="986"/>
      <c r="J56" s="986"/>
      <c r="K56" s="986"/>
      <c r="L56" s="986"/>
      <c r="M56" s="986"/>
      <c r="N56" s="986"/>
      <c r="O56" s="986"/>
      <c r="P56" s="986"/>
      <c r="Q56" s="986"/>
      <c r="R56" s="986"/>
      <c r="S56" s="986"/>
      <c r="T56" s="986"/>
      <c r="U56" s="986"/>
      <c r="V56" s="986"/>
      <c r="W56" s="986"/>
      <c r="X56" s="986"/>
      <c r="Y56" s="986"/>
      <c r="Z56" s="986"/>
    </row>
    <row r="57" spans="1:28" ht="14.25" customHeight="1">
      <c r="A57" s="973"/>
    </row>
    <row r="58" spans="1:28">
      <c r="A58" s="973"/>
    </row>
    <row r="59" spans="1:28">
      <c r="A59" s="973"/>
    </row>
    <row r="60" spans="1:28">
      <c r="A60" s="973"/>
    </row>
    <row r="61" spans="1:28">
      <c r="A61" s="973"/>
    </row>
    <row r="62" spans="1:28">
      <c r="A62" s="973"/>
    </row>
    <row r="63" spans="1:28">
      <c r="A63" s="973"/>
    </row>
    <row r="64" spans="1:28">
      <c r="A64" s="973"/>
    </row>
    <row r="65" spans="1:15">
      <c r="A65" s="973"/>
    </row>
    <row r="66" spans="1:15">
      <c r="A66" s="973"/>
    </row>
    <row r="67" spans="1:15">
      <c r="A67" s="973"/>
    </row>
    <row r="68" spans="1:15">
      <c r="A68" s="973"/>
    </row>
    <row r="69" spans="1:15">
      <c r="A69" s="973"/>
    </row>
    <row r="70" spans="1:15">
      <c r="A70" s="973"/>
      <c r="O70" s="970" t="s">
        <v>711</v>
      </c>
    </row>
    <row r="71" spans="1:15">
      <c r="A71" s="973"/>
    </row>
    <row r="72" spans="1:15">
      <c r="A72" s="973"/>
    </row>
    <row r="73" spans="1:15">
      <c r="A73" s="973"/>
    </row>
    <row r="74" spans="1:15">
      <c r="A74" s="973"/>
    </row>
    <row r="75" spans="1:15">
      <c r="A75" s="973"/>
    </row>
    <row r="76" spans="1:15">
      <c r="A76" s="973"/>
    </row>
    <row r="77" spans="1:15">
      <c r="A77" s="973"/>
    </row>
    <row r="78" spans="1:15">
      <c r="A78" s="973"/>
    </row>
    <row r="79" spans="1:15">
      <c r="A79" s="973"/>
    </row>
    <row r="80" spans="1:15">
      <c r="A80" s="973"/>
    </row>
    <row r="81" spans="1:25">
      <c r="A81" s="973"/>
    </row>
    <row r="82" spans="1:25">
      <c r="A82" s="973"/>
    </row>
    <row r="83" spans="1:25">
      <c r="A83" s="973"/>
    </row>
    <row r="84" spans="1:25" s="971" customFormat="1">
      <c r="A84" s="973"/>
      <c r="C84" s="970"/>
      <c r="D84" s="970"/>
      <c r="E84" s="970"/>
      <c r="G84" s="970"/>
      <c r="H84" s="970"/>
      <c r="I84" s="970"/>
      <c r="J84" s="970"/>
      <c r="K84" s="970"/>
      <c r="L84" s="970"/>
      <c r="M84" s="970"/>
      <c r="N84" s="970"/>
      <c r="O84" s="970"/>
      <c r="P84" s="970"/>
      <c r="R84" s="970"/>
      <c r="S84" s="970"/>
      <c r="T84" s="970"/>
      <c r="U84" s="970"/>
      <c r="V84" s="970"/>
      <c r="W84" s="970"/>
      <c r="X84" s="970"/>
      <c r="Y84" s="972"/>
    </row>
    <row r="85" spans="1:25" s="971" customFormat="1">
      <c r="A85" s="973"/>
      <c r="C85" s="970"/>
      <c r="D85" s="970"/>
      <c r="E85" s="970"/>
      <c r="G85" s="970"/>
      <c r="H85" s="970"/>
      <c r="I85" s="970"/>
      <c r="J85" s="970"/>
      <c r="K85" s="970"/>
      <c r="L85" s="970"/>
      <c r="M85" s="970"/>
      <c r="N85" s="970"/>
      <c r="O85" s="970"/>
      <c r="P85" s="970"/>
      <c r="R85" s="970"/>
      <c r="S85" s="970"/>
      <c r="T85" s="970"/>
      <c r="U85" s="970"/>
      <c r="V85" s="970"/>
      <c r="W85" s="970"/>
      <c r="X85" s="970"/>
      <c r="Y85" s="972"/>
    </row>
    <row r="86" spans="1:25" s="971" customFormat="1">
      <c r="A86" s="973"/>
      <c r="C86" s="970"/>
      <c r="D86" s="970"/>
      <c r="E86" s="970"/>
      <c r="G86" s="970"/>
      <c r="H86" s="970"/>
      <c r="I86" s="970"/>
      <c r="J86" s="970"/>
      <c r="K86" s="970"/>
      <c r="L86" s="970"/>
      <c r="M86" s="970"/>
      <c r="N86" s="970"/>
      <c r="O86" s="970"/>
      <c r="P86" s="970"/>
      <c r="R86" s="970"/>
      <c r="S86" s="970"/>
      <c r="T86" s="970"/>
      <c r="U86" s="970"/>
      <c r="V86" s="970"/>
      <c r="W86" s="970"/>
      <c r="X86" s="970"/>
      <c r="Y86" s="972"/>
    </row>
    <row r="87" spans="1:25" s="971" customFormat="1">
      <c r="A87" s="973"/>
      <c r="C87" s="970"/>
      <c r="D87" s="970"/>
      <c r="E87" s="970"/>
      <c r="G87" s="970"/>
      <c r="H87" s="970"/>
      <c r="I87" s="970"/>
      <c r="J87" s="970"/>
      <c r="K87" s="970"/>
      <c r="L87" s="970"/>
      <c r="M87" s="970"/>
      <c r="N87" s="970"/>
      <c r="O87" s="970"/>
      <c r="P87" s="970"/>
      <c r="R87" s="970"/>
      <c r="S87" s="970"/>
      <c r="T87" s="970"/>
      <c r="U87" s="970"/>
      <c r="V87" s="970"/>
      <c r="W87" s="970"/>
      <c r="X87" s="970"/>
      <c r="Y87" s="972"/>
    </row>
    <row r="88" spans="1:25" s="971" customFormat="1">
      <c r="A88" s="973"/>
      <c r="C88" s="970"/>
      <c r="D88" s="970"/>
      <c r="E88" s="970"/>
      <c r="G88" s="970"/>
      <c r="H88" s="970"/>
      <c r="I88" s="970"/>
      <c r="J88" s="970"/>
      <c r="K88" s="970"/>
      <c r="L88" s="970"/>
      <c r="M88" s="970"/>
      <c r="N88" s="970"/>
      <c r="O88" s="970"/>
      <c r="P88" s="970"/>
      <c r="R88" s="970"/>
      <c r="S88" s="970"/>
      <c r="T88" s="970"/>
      <c r="U88" s="970"/>
      <c r="V88" s="970"/>
      <c r="W88" s="970"/>
      <c r="X88" s="970"/>
      <c r="Y88" s="972"/>
    </row>
    <row r="89" spans="1:25" s="971" customFormat="1">
      <c r="A89" s="973"/>
      <c r="C89" s="970"/>
      <c r="D89" s="970"/>
      <c r="E89" s="970"/>
      <c r="G89" s="970"/>
      <c r="H89" s="970"/>
      <c r="I89" s="970"/>
      <c r="J89" s="970"/>
      <c r="K89" s="970"/>
      <c r="L89" s="970"/>
      <c r="M89" s="970"/>
      <c r="N89" s="970"/>
      <c r="O89" s="970"/>
      <c r="P89" s="970"/>
      <c r="R89" s="970"/>
      <c r="S89" s="970"/>
      <c r="T89" s="970"/>
      <c r="U89" s="970"/>
      <c r="V89" s="970"/>
      <c r="W89" s="970"/>
      <c r="X89" s="970"/>
      <c r="Y89" s="972"/>
    </row>
    <row r="90" spans="1:25" s="971" customFormat="1">
      <c r="A90" s="973"/>
      <c r="C90" s="970"/>
      <c r="D90" s="970"/>
      <c r="E90" s="970"/>
      <c r="G90" s="970"/>
      <c r="H90" s="970"/>
      <c r="I90" s="970"/>
      <c r="J90" s="970"/>
      <c r="K90" s="970"/>
      <c r="L90" s="970"/>
      <c r="M90" s="970"/>
      <c r="N90" s="970"/>
      <c r="O90" s="970"/>
      <c r="P90" s="970"/>
      <c r="R90" s="970"/>
      <c r="S90" s="970"/>
      <c r="T90" s="970"/>
      <c r="U90" s="970"/>
      <c r="V90" s="970"/>
      <c r="W90" s="970"/>
      <c r="X90" s="970"/>
      <c r="Y90" s="972"/>
    </row>
    <row r="91" spans="1:25" s="971" customFormat="1">
      <c r="A91" s="973"/>
      <c r="C91" s="970"/>
      <c r="D91" s="970"/>
      <c r="E91" s="970"/>
      <c r="G91" s="970"/>
      <c r="H91" s="970"/>
      <c r="I91" s="970"/>
      <c r="J91" s="970"/>
      <c r="K91" s="970"/>
      <c r="L91" s="970"/>
      <c r="M91" s="970"/>
      <c r="N91" s="970"/>
      <c r="O91" s="970"/>
      <c r="P91" s="970"/>
      <c r="R91" s="970"/>
      <c r="S91" s="970"/>
      <c r="T91" s="970"/>
      <c r="U91" s="970"/>
      <c r="V91" s="970"/>
      <c r="W91" s="970"/>
      <c r="X91" s="970"/>
      <c r="Y91" s="972"/>
    </row>
    <row r="92" spans="1:25" s="971" customFormat="1">
      <c r="A92" s="973"/>
      <c r="C92" s="970"/>
      <c r="D92" s="970"/>
      <c r="E92" s="970"/>
      <c r="G92" s="970"/>
      <c r="H92" s="970"/>
      <c r="I92" s="970"/>
      <c r="J92" s="970"/>
      <c r="K92" s="970"/>
      <c r="L92" s="970"/>
      <c r="M92" s="970"/>
      <c r="N92" s="970"/>
      <c r="O92" s="970"/>
      <c r="P92" s="970"/>
      <c r="R92" s="970"/>
      <c r="S92" s="970"/>
      <c r="T92" s="970"/>
      <c r="U92" s="970"/>
      <c r="V92" s="970"/>
      <c r="W92" s="970"/>
      <c r="X92" s="970"/>
      <c r="Y92" s="972"/>
    </row>
    <row r="93" spans="1:25" s="971" customFormat="1">
      <c r="A93" s="973"/>
      <c r="C93" s="970"/>
      <c r="D93" s="970"/>
      <c r="E93" s="970"/>
      <c r="G93" s="970"/>
      <c r="H93" s="970"/>
      <c r="I93" s="970"/>
      <c r="J93" s="970"/>
      <c r="K93" s="970"/>
      <c r="L93" s="970"/>
      <c r="M93" s="970"/>
      <c r="N93" s="970"/>
      <c r="O93" s="970"/>
      <c r="P93" s="970"/>
      <c r="R93" s="970"/>
      <c r="S93" s="970"/>
      <c r="T93" s="970"/>
      <c r="U93" s="970"/>
      <c r="V93" s="970"/>
      <c r="W93" s="970"/>
      <c r="X93" s="970"/>
      <c r="Y93" s="972"/>
    </row>
    <row r="94" spans="1:25" s="971" customFormat="1">
      <c r="A94" s="973"/>
      <c r="C94" s="970"/>
      <c r="D94" s="970"/>
      <c r="E94" s="970"/>
      <c r="G94" s="970"/>
      <c r="H94" s="970"/>
      <c r="I94" s="970"/>
      <c r="J94" s="970"/>
      <c r="K94" s="970"/>
      <c r="L94" s="970"/>
      <c r="M94" s="970"/>
      <c r="N94" s="970"/>
      <c r="O94" s="970"/>
      <c r="P94" s="970"/>
      <c r="R94" s="970"/>
      <c r="S94" s="970"/>
      <c r="T94" s="970"/>
      <c r="U94" s="970"/>
      <c r="V94" s="970"/>
      <c r="W94" s="970"/>
      <c r="X94" s="970"/>
      <c r="Y94" s="972"/>
    </row>
    <row r="95" spans="1:25" s="971" customFormat="1">
      <c r="A95" s="973"/>
      <c r="C95" s="970"/>
      <c r="D95" s="970"/>
      <c r="E95" s="970"/>
      <c r="G95" s="970"/>
      <c r="H95" s="970"/>
      <c r="I95" s="970"/>
      <c r="J95" s="970"/>
      <c r="K95" s="970"/>
      <c r="L95" s="970"/>
      <c r="M95" s="970"/>
      <c r="N95" s="970"/>
      <c r="O95" s="970"/>
      <c r="P95" s="970"/>
      <c r="R95" s="970"/>
      <c r="S95" s="970"/>
      <c r="T95" s="970"/>
      <c r="U95" s="970"/>
      <c r="V95" s="970"/>
      <c r="W95" s="970"/>
      <c r="X95" s="970"/>
      <c r="Y95" s="972"/>
    </row>
    <row r="96" spans="1:25" s="971" customFormat="1">
      <c r="A96" s="973"/>
      <c r="C96" s="970"/>
      <c r="D96" s="970"/>
      <c r="E96" s="970"/>
      <c r="G96" s="970"/>
      <c r="H96" s="970"/>
      <c r="I96" s="970"/>
      <c r="J96" s="970"/>
      <c r="K96" s="970"/>
      <c r="L96" s="970"/>
      <c r="M96" s="970"/>
      <c r="N96" s="970"/>
      <c r="O96" s="970"/>
      <c r="P96" s="970"/>
      <c r="R96" s="970"/>
      <c r="S96" s="970"/>
      <c r="T96" s="970"/>
      <c r="U96" s="970"/>
      <c r="V96" s="970"/>
      <c r="W96" s="970"/>
      <c r="X96" s="970"/>
      <c r="Y96" s="972"/>
    </row>
    <row r="97" spans="1:25" s="971" customFormat="1">
      <c r="A97" s="973"/>
      <c r="C97" s="970"/>
      <c r="D97" s="970"/>
      <c r="E97" s="970"/>
      <c r="G97" s="970"/>
      <c r="H97" s="970"/>
      <c r="I97" s="970"/>
      <c r="J97" s="970"/>
      <c r="K97" s="970"/>
      <c r="L97" s="970"/>
      <c r="M97" s="970"/>
      <c r="N97" s="970"/>
      <c r="O97" s="970"/>
      <c r="P97" s="970"/>
      <c r="R97" s="970"/>
      <c r="S97" s="970"/>
      <c r="T97" s="970"/>
      <c r="U97" s="970"/>
      <c r="V97" s="970"/>
      <c r="W97" s="970"/>
      <c r="X97" s="970"/>
      <c r="Y97" s="972"/>
    </row>
    <row r="98" spans="1:25" s="971" customFormat="1">
      <c r="A98" s="973"/>
      <c r="C98" s="970"/>
      <c r="D98" s="970"/>
      <c r="E98" s="970"/>
      <c r="G98" s="970"/>
      <c r="H98" s="970"/>
      <c r="I98" s="970"/>
      <c r="J98" s="970"/>
      <c r="K98" s="970"/>
      <c r="L98" s="970"/>
      <c r="M98" s="970"/>
      <c r="N98" s="970"/>
      <c r="O98" s="970"/>
      <c r="P98" s="970"/>
      <c r="R98" s="970"/>
      <c r="S98" s="970"/>
      <c r="T98" s="970"/>
      <c r="U98" s="970"/>
      <c r="V98" s="970"/>
      <c r="W98" s="970"/>
      <c r="X98" s="970"/>
      <c r="Y98" s="972"/>
    </row>
    <row r="99" spans="1:25" s="971" customFormat="1">
      <c r="A99" s="973"/>
      <c r="C99" s="970"/>
      <c r="D99" s="970"/>
      <c r="E99" s="970"/>
      <c r="G99" s="970"/>
      <c r="H99" s="970"/>
      <c r="I99" s="970"/>
      <c r="J99" s="970"/>
      <c r="K99" s="970"/>
      <c r="L99" s="970"/>
      <c r="M99" s="970"/>
      <c r="N99" s="970"/>
      <c r="O99" s="970"/>
      <c r="P99" s="970"/>
      <c r="R99" s="970"/>
      <c r="S99" s="970"/>
      <c r="T99" s="970"/>
      <c r="U99" s="970"/>
      <c r="V99" s="970"/>
      <c r="W99" s="970"/>
      <c r="X99" s="970"/>
      <c r="Y99" s="972"/>
    </row>
    <row r="100" spans="1:25" s="971" customFormat="1">
      <c r="A100" s="973"/>
      <c r="C100" s="970"/>
      <c r="D100" s="970"/>
      <c r="E100" s="970"/>
      <c r="G100" s="970"/>
      <c r="H100" s="970"/>
      <c r="I100" s="970"/>
      <c r="J100" s="970"/>
      <c r="K100" s="970"/>
      <c r="L100" s="970"/>
      <c r="M100" s="970"/>
      <c r="N100" s="970"/>
      <c r="O100" s="970"/>
      <c r="P100" s="970"/>
      <c r="R100" s="970"/>
      <c r="S100" s="970"/>
      <c r="T100" s="970"/>
      <c r="U100" s="970"/>
      <c r="V100" s="970"/>
      <c r="W100" s="970"/>
      <c r="X100" s="970"/>
      <c r="Y100" s="972"/>
    </row>
    <row r="101" spans="1:25" s="971" customFormat="1">
      <c r="A101" s="973"/>
      <c r="C101" s="970"/>
      <c r="D101" s="970"/>
      <c r="E101" s="970"/>
      <c r="G101" s="970"/>
      <c r="H101" s="970"/>
      <c r="I101" s="970"/>
      <c r="J101" s="970"/>
      <c r="K101" s="970"/>
      <c r="L101" s="970"/>
      <c r="M101" s="970"/>
      <c r="N101" s="970"/>
      <c r="O101" s="970"/>
      <c r="P101" s="970"/>
      <c r="R101" s="970"/>
      <c r="S101" s="970"/>
      <c r="T101" s="970"/>
      <c r="U101" s="970"/>
      <c r="V101" s="970"/>
      <c r="W101" s="970"/>
      <c r="X101" s="970"/>
      <c r="Y101" s="972"/>
    </row>
    <row r="102" spans="1:25" s="971" customFormat="1">
      <c r="A102" s="973"/>
      <c r="C102" s="970"/>
      <c r="D102" s="970"/>
      <c r="E102" s="970"/>
      <c r="G102" s="970"/>
      <c r="H102" s="970"/>
      <c r="I102" s="970"/>
      <c r="J102" s="970"/>
      <c r="K102" s="970"/>
      <c r="L102" s="970"/>
      <c r="M102" s="970"/>
      <c r="N102" s="970"/>
      <c r="O102" s="970"/>
      <c r="P102" s="970"/>
      <c r="R102" s="970"/>
      <c r="S102" s="970"/>
      <c r="T102" s="970"/>
      <c r="U102" s="970"/>
      <c r="V102" s="970"/>
      <c r="W102" s="970"/>
      <c r="X102" s="970"/>
      <c r="Y102" s="972"/>
    </row>
    <row r="103" spans="1:25" s="971" customFormat="1">
      <c r="A103" s="973"/>
      <c r="C103" s="970"/>
      <c r="D103" s="970"/>
      <c r="E103" s="970"/>
      <c r="G103" s="970"/>
      <c r="H103" s="970"/>
      <c r="I103" s="970"/>
      <c r="J103" s="970"/>
      <c r="K103" s="970"/>
      <c r="L103" s="970"/>
      <c r="M103" s="970"/>
      <c r="N103" s="970"/>
      <c r="O103" s="970"/>
      <c r="P103" s="970"/>
      <c r="R103" s="970"/>
      <c r="S103" s="970"/>
      <c r="T103" s="970"/>
      <c r="U103" s="970"/>
      <c r="V103" s="970"/>
      <c r="W103" s="970"/>
      <c r="X103" s="970"/>
      <c r="Y103" s="972"/>
    </row>
    <row r="104" spans="1:25" s="971" customFormat="1">
      <c r="A104" s="973"/>
      <c r="C104" s="970"/>
      <c r="D104" s="970"/>
      <c r="E104" s="970"/>
      <c r="G104" s="970"/>
      <c r="H104" s="970"/>
      <c r="I104" s="970"/>
      <c r="J104" s="970"/>
      <c r="K104" s="970"/>
      <c r="L104" s="970"/>
      <c r="M104" s="970"/>
      <c r="N104" s="970"/>
      <c r="O104" s="970"/>
      <c r="P104" s="970"/>
      <c r="R104" s="970"/>
      <c r="S104" s="970"/>
      <c r="T104" s="970"/>
      <c r="U104" s="970"/>
      <c r="V104" s="970"/>
      <c r="W104" s="970"/>
      <c r="X104" s="970"/>
      <c r="Y104" s="972"/>
    </row>
    <row r="105" spans="1:25" s="971" customFormat="1">
      <c r="A105" s="973"/>
      <c r="C105" s="970"/>
      <c r="D105" s="970"/>
      <c r="E105" s="970"/>
      <c r="G105" s="970"/>
      <c r="H105" s="970"/>
      <c r="I105" s="970"/>
      <c r="J105" s="970"/>
      <c r="K105" s="970"/>
      <c r="L105" s="970"/>
      <c r="M105" s="970"/>
      <c r="N105" s="970"/>
      <c r="O105" s="970"/>
      <c r="P105" s="970"/>
      <c r="R105" s="970"/>
      <c r="S105" s="970"/>
      <c r="T105" s="970"/>
      <c r="U105" s="970"/>
      <c r="V105" s="970"/>
      <c r="W105" s="970"/>
      <c r="X105" s="970"/>
      <c r="Y105" s="972"/>
    </row>
    <row r="106" spans="1:25" s="971" customFormat="1">
      <c r="A106" s="973"/>
      <c r="C106" s="970"/>
      <c r="D106" s="970"/>
      <c r="E106" s="970"/>
      <c r="G106" s="970"/>
      <c r="H106" s="970"/>
      <c r="I106" s="970"/>
      <c r="J106" s="970"/>
      <c r="K106" s="970"/>
      <c r="L106" s="970"/>
      <c r="M106" s="970"/>
      <c r="N106" s="970"/>
      <c r="O106" s="970"/>
      <c r="P106" s="970"/>
      <c r="R106" s="970"/>
      <c r="S106" s="970"/>
      <c r="T106" s="970"/>
      <c r="U106" s="970"/>
      <c r="V106" s="970"/>
      <c r="W106" s="970"/>
      <c r="X106" s="970"/>
      <c r="Y106" s="972"/>
    </row>
    <row r="107" spans="1:25" s="971" customFormat="1">
      <c r="A107" s="973"/>
      <c r="C107" s="970"/>
      <c r="D107" s="970"/>
      <c r="E107" s="970"/>
      <c r="G107" s="970"/>
      <c r="H107" s="970"/>
      <c r="I107" s="970"/>
      <c r="J107" s="970"/>
      <c r="K107" s="970"/>
      <c r="L107" s="970"/>
      <c r="M107" s="970"/>
      <c r="N107" s="970"/>
      <c r="O107" s="970"/>
      <c r="P107" s="970"/>
      <c r="R107" s="970"/>
      <c r="S107" s="970"/>
      <c r="T107" s="970"/>
      <c r="U107" s="970"/>
      <c r="V107" s="970"/>
      <c r="W107" s="970"/>
      <c r="X107" s="970"/>
      <c r="Y107" s="972"/>
    </row>
    <row r="108" spans="1:25" s="971" customFormat="1">
      <c r="A108" s="973"/>
      <c r="C108" s="970"/>
      <c r="D108" s="970"/>
      <c r="E108" s="970"/>
      <c r="G108" s="970"/>
      <c r="H108" s="970"/>
      <c r="I108" s="970"/>
      <c r="J108" s="970"/>
      <c r="K108" s="970"/>
      <c r="L108" s="970"/>
      <c r="M108" s="970"/>
      <c r="N108" s="970"/>
      <c r="O108" s="970"/>
      <c r="P108" s="970"/>
      <c r="R108" s="970"/>
      <c r="S108" s="970"/>
      <c r="T108" s="970"/>
      <c r="U108" s="970"/>
      <c r="V108" s="970"/>
      <c r="W108" s="970"/>
      <c r="X108" s="970"/>
      <c r="Y108" s="972"/>
    </row>
    <row r="109" spans="1:25" s="971" customFormat="1">
      <c r="A109" s="973"/>
      <c r="C109" s="970"/>
      <c r="D109" s="970"/>
      <c r="E109" s="970"/>
      <c r="G109" s="970"/>
      <c r="H109" s="970"/>
      <c r="I109" s="970"/>
      <c r="J109" s="970"/>
      <c r="K109" s="970"/>
      <c r="L109" s="970"/>
      <c r="M109" s="970"/>
      <c r="N109" s="970"/>
      <c r="O109" s="970"/>
      <c r="P109" s="970"/>
      <c r="R109" s="970"/>
      <c r="S109" s="970"/>
      <c r="T109" s="970"/>
      <c r="U109" s="970"/>
      <c r="V109" s="970"/>
      <c r="W109" s="970"/>
      <c r="X109" s="970"/>
      <c r="Y109" s="972"/>
    </row>
    <row r="110" spans="1:25" s="971" customFormat="1">
      <c r="A110" s="973"/>
      <c r="C110" s="970"/>
      <c r="D110" s="970"/>
      <c r="E110" s="970"/>
      <c r="G110" s="970"/>
      <c r="H110" s="970"/>
      <c r="I110" s="970"/>
      <c r="J110" s="970"/>
      <c r="K110" s="970"/>
      <c r="L110" s="970"/>
      <c r="M110" s="970"/>
      <c r="N110" s="970"/>
      <c r="O110" s="970"/>
      <c r="P110" s="970"/>
      <c r="R110" s="970"/>
      <c r="S110" s="970"/>
      <c r="T110" s="970"/>
      <c r="U110" s="970"/>
      <c r="V110" s="970"/>
      <c r="W110" s="970"/>
      <c r="X110" s="970"/>
      <c r="Y110" s="972"/>
    </row>
    <row r="111" spans="1:25" s="971" customFormat="1">
      <c r="A111" s="973"/>
      <c r="C111" s="970"/>
      <c r="D111" s="970"/>
      <c r="E111" s="970"/>
      <c r="G111" s="970"/>
      <c r="H111" s="970"/>
      <c r="I111" s="970"/>
      <c r="J111" s="970"/>
      <c r="K111" s="970"/>
      <c r="L111" s="970"/>
      <c r="M111" s="970"/>
      <c r="N111" s="970"/>
      <c r="O111" s="970"/>
      <c r="P111" s="970"/>
      <c r="R111" s="970"/>
      <c r="S111" s="970"/>
      <c r="T111" s="970"/>
      <c r="U111" s="970"/>
      <c r="V111" s="970"/>
      <c r="W111" s="970"/>
      <c r="X111" s="970"/>
      <c r="Y111" s="972"/>
    </row>
    <row r="112" spans="1:25" s="971" customFormat="1">
      <c r="A112" s="973"/>
      <c r="C112" s="970"/>
      <c r="D112" s="970"/>
      <c r="E112" s="970"/>
      <c r="G112" s="970"/>
      <c r="H112" s="970"/>
      <c r="I112" s="970"/>
      <c r="J112" s="970"/>
      <c r="K112" s="970"/>
      <c r="L112" s="970"/>
      <c r="M112" s="970"/>
      <c r="N112" s="970"/>
      <c r="O112" s="970"/>
      <c r="P112" s="970"/>
      <c r="R112" s="970"/>
      <c r="S112" s="970"/>
      <c r="T112" s="970"/>
      <c r="U112" s="970"/>
      <c r="V112" s="970"/>
      <c r="W112" s="970"/>
      <c r="X112" s="970"/>
      <c r="Y112" s="972"/>
    </row>
  </sheetData>
  <mergeCells count="1">
    <mergeCell ref="A1:L1"/>
  </mergeCells>
  <phoneticPr fontId="20"/>
  <pageMargins left="0.7" right="0.7" top="0.75" bottom="0.75" header="0.3" footer="0.3"/>
  <pageSetup paperSize="9"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AD54"/>
  <sheetViews>
    <sheetView view="pageBreakPreview" zoomScaleSheetLayoutView="100" workbookViewId="0">
      <selection activeCell="G6" sqref="G6"/>
    </sheetView>
  </sheetViews>
  <sheetFormatPr defaultColWidth="11.75" defaultRowHeight="10.5"/>
  <cols>
    <col min="1" max="1" width="12.25" style="1020" customWidth="1"/>
    <col min="2" max="2" width="7.375" style="1020" customWidth="1"/>
    <col min="3" max="5" width="6.625" style="1020" customWidth="1"/>
    <col min="6" max="6" width="7.125" style="1020" customWidth="1"/>
    <col min="7" max="16" width="6.625" style="1020" customWidth="1"/>
    <col min="17" max="17" width="7.125" style="1020" customWidth="1"/>
    <col min="18" max="25" width="6.625" style="1020" customWidth="1"/>
    <col min="26" max="26" width="7.125" style="1020" customWidth="1"/>
    <col min="27" max="27" width="6.625" style="1020" customWidth="1"/>
    <col min="28" max="28" width="11.75" style="1020"/>
    <col min="29" max="29" width="6.625" style="1020" customWidth="1"/>
    <col min="30" max="16384" width="11.75" style="1020"/>
  </cols>
  <sheetData>
    <row r="1" spans="1:30" ht="21" customHeight="1">
      <c r="A1" s="880" t="s">
        <v>283</v>
      </c>
      <c r="B1" s="880"/>
      <c r="C1" s="880"/>
      <c r="D1" s="880"/>
      <c r="E1" s="880"/>
      <c r="F1" s="880"/>
      <c r="G1" s="880"/>
      <c r="H1" s="880"/>
      <c r="I1" s="880"/>
      <c r="J1" s="880"/>
      <c r="K1" s="880"/>
      <c r="L1" s="880"/>
      <c r="O1" s="1055" t="s">
        <v>751</v>
      </c>
      <c r="R1" s="1057"/>
      <c r="V1" s="1058"/>
      <c r="W1" s="1059"/>
      <c r="X1" s="1059"/>
      <c r="Y1" s="1059"/>
      <c r="Z1" s="1068"/>
    </row>
    <row r="2" spans="1:30" ht="12.75" customHeight="1">
      <c r="A2" s="528" t="s">
        <v>369</v>
      </c>
      <c r="B2" s="1030"/>
      <c r="C2" s="1030"/>
      <c r="D2" s="1030"/>
      <c r="E2" s="1030"/>
      <c r="F2" s="1030"/>
      <c r="G2" s="1030"/>
      <c r="H2" s="1030"/>
      <c r="I2" s="1030"/>
      <c r="J2" s="1030"/>
      <c r="K2" s="1030"/>
      <c r="L2" s="1030"/>
      <c r="N2" s="1048"/>
      <c r="O2" s="1056"/>
      <c r="S2" s="1057"/>
      <c r="Z2" s="1069"/>
      <c r="AA2" s="1071" t="s">
        <v>730</v>
      </c>
      <c r="AB2" s="1069"/>
      <c r="AC2" s="1079"/>
      <c r="AD2" s="1069"/>
    </row>
    <row r="3" spans="1:30" s="1021" customFormat="1" ht="22.5" customHeight="1">
      <c r="A3" s="1023"/>
      <c r="B3" s="1031" t="s">
        <v>221</v>
      </c>
      <c r="C3" s="1036" t="s">
        <v>382</v>
      </c>
      <c r="D3" s="1036" t="s">
        <v>260</v>
      </c>
      <c r="E3" s="1036" t="s">
        <v>451</v>
      </c>
      <c r="F3" s="1031" t="s">
        <v>256</v>
      </c>
      <c r="G3" s="1036" t="s">
        <v>617</v>
      </c>
      <c r="H3" s="1036" t="s">
        <v>608</v>
      </c>
      <c r="I3" s="1036" t="s">
        <v>560</v>
      </c>
      <c r="J3" s="1036" t="s">
        <v>308</v>
      </c>
      <c r="K3" s="1036" t="s">
        <v>609</v>
      </c>
      <c r="L3" s="991" t="s">
        <v>278</v>
      </c>
      <c r="M3" s="991" t="s">
        <v>431</v>
      </c>
      <c r="N3" s="974" t="s">
        <v>610</v>
      </c>
      <c r="O3" s="987" t="s">
        <v>611</v>
      </c>
      <c r="P3" s="987" t="s">
        <v>306</v>
      </c>
      <c r="Q3" s="1006" t="s">
        <v>501</v>
      </c>
      <c r="R3" s="987" t="s">
        <v>612</v>
      </c>
      <c r="S3" s="987" t="s">
        <v>613</v>
      </c>
      <c r="T3" s="987" t="s">
        <v>87</v>
      </c>
      <c r="U3" s="987" t="s">
        <v>614</v>
      </c>
      <c r="V3" s="987" t="s">
        <v>102</v>
      </c>
      <c r="W3" s="987" t="s">
        <v>78</v>
      </c>
      <c r="X3" s="987" t="s">
        <v>615</v>
      </c>
      <c r="Y3" s="1065" t="s">
        <v>480</v>
      </c>
      <c r="Z3" s="1070" t="s">
        <v>502</v>
      </c>
      <c r="AA3" s="1072" t="s">
        <v>407</v>
      </c>
    </row>
    <row r="4" spans="1:30" s="1022" customFormat="1" ht="14.45" customHeight="1">
      <c r="A4" s="1024" t="s">
        <v>481</v>
      </c>
      <c r="B4" s="1032">
        <v>94033</v>
      </c>
      <c r="C4" s="1032">
        <v>3075</v>
      </c>
      <c r="D4" s="1032">
        <v>3634</v>
      </c>
      <c r="E4" s="1032">
        <v>4306</v>
      </c>
      <c r="F4" s="1032">
        <v>11015</v>
      </c>
      <c r="G4" s="1032">
        <v>4215</v>
      </c>
      <c r="H4" s="1032">
        <v>3762</v>
      </c>
      <c r="I4" s="1032">
        <v>3982</v>
      </c>
      <c r="J4" s="1032">
        <v>4528</v>
      </c>
      <c r="K4" s="1032">
        <v>5214</v>
      </c>
      <c r="L4" s="1042">
        <v>6154</v>
      </c>
      <c r="M4" s="1042">
        <v>7207</v>
      </c>
      <c r="N4" s="1049">
        <v>6331</v>
      </c>
      <c r="O4" s="1032">
        <v>6057</v>
      </c>
      <c r="P4" s="1032">
        <v>6501</v>
      </c>
      <c r="Q4" s="1032">
        <v>53951</v>
      </c>
      <c r="R4" s="1032">
        <v>7334</v>
      </c>
      <c r="S4" s="1032">
        <v>7353</v>
      </c>
      <c r="T4" s="1032">
        <v>5046</v>
      </c>
      <c r="U4" s="1032">
        <v>3884</v>
      </c>
      <c r="V4" s="1032">
        <v>2813</v>
      </c>
      <c r="W4" s="1032">
        <v>1551</v>
      </c>
      <c r="X4" s="1032">
        <v>460</v>
      </c>
      <c r="Y4" s="1032">
        <v>63</v>
      </c>
      <c r="Z4" s="1032">
        <v>28504</v>
      </c>
      <c r="AA4" s="1073">
        <v>563</v>
      </c>
      <c r="AC4" s="1080"/>
    </row>
    <row r="5" spans="1:30" s="1022" customFormat="1" ht="14.45" customHeight="1">
      <c r="A5" s="1025" t="s">
        <v>483</v>
      </c>
      <c r="B5" s="1033">
        <v>46609</v>
      </c>
      <c r="C5" s="1037">
        <v>1556</v>
      </c>
      <c r="D5" s="1037">
        <v>1880</v>
      </c>
      <c r="E5" s="1037">
        <v>2257</v>
      </c>
      <c r="F5" s="1037">
        <v>5693</v>
      </c>
      <c r="G5" s="1037">
        <v>2099</v>
      </c>
      <c r="H5" s="1037">
        <v>1944</v>
      </c>
      <c r="I5" s="1037">
        <v>2152</v>
      </c>
      <c r="J5" s="1037">
        <v>2346</v>
      </c>
      <c r="K5" s="1037">
        <v>2731</v>
      </c>
      <c r="L5" s="1043">
        <v>3155</v>
      </c>
      <c r="M5" s="1043">
        <v>3712</v>
      </c>
      <c r="N5" s="1050">
        <v>3246</v>
      </c>
      <c r="O5" s="1037">
        <v>3068</v>
      </c>
      <c r="P5" s="1037">
        <v>3334</v>
      </c>
      <c r="Q5" s="1037">
        <v>27787</v>
      </c>
      <c r="R5" s="1037">
        <v>3596</v>
      </c>
      <c r="S5" s="1037">
        <v>3612</v>
      </c>
      <c r="T5" s="1037">
        <v>2352</v>
      </c>
      <c r="U5" s="1037">
        <v>1675</v>
      </c>
      <c r="V5" s="1037">
        <v>1006</v>
      </c>
      <c r="W5" s="1037">
        <v>407</v>
      </c>
      <c r="X5" s="1037">
        <v>84</v>
      </c>
      <c r="Y5" s="1037">
        <v>9</v>
      </c>
      <c r="Z5" s="1037">
        <v>12741</v>
      </c>
      <c r="AA5" s="1074">
        <v>388</v>
      </c>
      <c r="AC5" s="1080"/>
    </row>
    <row r="6" spans="1:30" s="1022" customFormat="1" ht="14.45" customHeight="1">
      <c r="A6" s="1025" t="s">
        <v>457</v>
      </c>
      <c r="B6" s="1033">
        <v>47424</v>
      </c>
      <c r="C6" s="1037">
        <v>1519</v>
      </c>
      <c r="D6" s="1037">
        <v>1754</v>
      </c>
      <c r="E6" s="1037">
        <v>2049</v>
      </c>
      <c r="F6" s="1037">
        <v>5322</v>
      </c>
      <c r="G6" s="1037">
        <v>2116</v>
      </c>
      <c r="H6" s="1037">
        <v>1818</v>
      </c>
      <c r="I6" s="1037">
        <v>1830</v>
      </c>
      <c r="J6" s="1037">
        <v>2182</v>
      </c>
      <c r="K6" s="1037">
        <v>2483</v>
      </c>
      <c r="L6" s="1043">
        <v>2999</v>
      </c>
      <c r="M6" s="1043">
        <v>3495</v>
      </c>
      <c r="N6" s="1050">
        <v>3085</v>
      </c>
      <c r="O6" s="1037">
        <v>2989</v>
      </c>
      <c r="P6" s="1037">
        <v>3167</v>
      </c>
      <c r="Q6" s="1037">
        <v>26164</v>
      </c>
      <c r="R6" s="1037">
        <v>3738</v>
      </c>
      <c r="S6" s="1037">
        <v>3741</v>
      </c>
      <c r="T6" s="1037">
        <v>2694</v>
      </c>
      <c r="U6" s="1037">
        <v>2209</v>
      </c>
      <c r="V6" s="1037">
        <v>1807</v>
      </c>
      <c r="W6" s="1037">
        <v>1144</v>
      </c>
      <c r="X6" s="1037">
        <v>376</v>
      </c>
      <c r="Y6" s="1037">
        <v>54</v>
      </c>
      <c r="Z6" s="1037">
        <v>15763</v>
      </c>
      <c r="AA6" s="1074">
        <v>175</v>
      </c>
      <c r="AC6" s="1080"/>
    </row>
    <row r="7" spans="1:30" s="1022" customFormat="1" ht="14.45" customHeight="1">
      <c r="A7" s="1026" t="s">
        <v>101</v>
      </c>
      <c r="B7" s="1032">
        <v>22659</v>
      </c>
      <c r="C7" s="1038">
        <v>815</v>
      </c>
      <c r="D7" s="1038">
        <v>951</v>
      </c>
      <c r="E7" s="1038">
        <v>1047</v>
      </c>
      <c r="F7" s="1032">
        <v>2813</v>
      </c>
      <c r="G7" s="1038">
        <v>1002</v>
      </c>
      <c r="H7" s="1038">
        <v>850</v>
      </c>
      <c r="I7" s="1038">
        <v>906</v>
      </c>
      <c r="J7" s="1038">
        <v>1101</v>
      </c>
      <c r="K7" s="1038">
        <v>1279</v>
      </c>
      <c r="L7" s="1044">
        <v>1534</v>
      </c>
      <c r="M7" s="1044">
        <v>1735</v>
      </c>
      <c r="N7" s="1051">
        <v>1459</v>
      </c>
      <c r="O7" s="1038">
        <v>1434</v>
      </c>
      <c r="P7" s="1038">
        <v>1452</v>
      </c>
      <c r="Q7" s="1032">
        <v>12752</v>
      </c>
      <c r="R7" s="1038">
        <v>1531</v>
      </c>
      <c r="S7" s="1038">
        <v>1682</v>
      </c>
      <c r="T7" s="1038">
        <v>1285</v>
      </c>
      <c r="U7" s="1038">
        <v>1044</v>
      </c>
      <c r="V7" s="1038">
        <v>848</v>
      </c>
      <c r="W7" s="1038">
        <v>459</v>
      </c>
      <c r="X7" s="1060">
        <v>128</v>
      </c>
      <c r="Y7" s="1060">
        <v>11</v>
      </c>
      <c r="Z7" s="1032">
        <v>6988</v>
      </c>
      <c r="AA7" s="1073">
        <v>106</v>
      </c>
      <c r="AC7" s="1080"/>
    </row>
    <row r="8" spans="1:30" s="1022" customFormat="1" ht="14.45" customHeight="1">
      <c r="A8" s="1027" t="s">
        <v>483</v>
      </c>
      <c r="B8" s="1033">
        <v>10995</v>
      </c>
      <c r="C8" s="1039">
        <v>410</v>
      </c>
      <c r="D8" s="1039">
        <v>494</v>
      </c>
      <c r="E8" s="1039">
        <v>547</v>
      </c>
      <c r="F8" s="1033">
        <v>1451</v>
      </c>
      <c r="G8" s="1039">
        <v>497</v>
      </c>
      <c r="H8" s="1039">
        <v>444</v>
      </c>
      <c r="I8" s="1039">
        <v>473</v>
      </c>
      <c r="J8" s="1039">
        <v>563</v>
      </c>
      <c r="K8" s="1039">
        <v>643</v>
      </c>
      <c r="L8" s="1045">
        <v>769</v>
      </c>
      <c r="M8" s="1045">
        <v>861</v>
      </c>
      <c r="N8" s="1052">
        <v>754</v>
      </c>
      <c r="O8" s="1039">
        <v>705</v>
      </c>
      <c r="P8" s="1039">
        <v>742</v>
      </c>
      <c r="Q8" s="1033">
        <v>6451</v>
      </c>
      <c r="R8" s="1039">
        <v>745</v>
      </c>
      <c r="S8" s="1039">
        <v>800</v>
      </c>
      <c r="T8" s="1039">
        <v>587</v>
      </c>
      <c r="U8" s="1039">
        <v>427</v>
      </c>
      <c r="V8" s="1039">
        <v>301</v>
      </c>
      <c r="W8" s="1039">
        <v>127</v>
      </c>
      <c r="X8" s="1061">
        <v>30</v>
      </c>
      <c r="Y8" s="1061">
        <v>4</v>
      </c>
      <c r="Z8" s="1033">
        <v>3021</v>
      </c>
      <c r="AA8" s="1074">
        <v>72</v>
      </c>
      <c r="AC8" s="1080"/>
    </row>
    <row r="9" spans="1:30" s="1022" customFormat="1" ht="14.45" customHeight="1">
      <c r="A9" s="1028" t="s">
        <v>457</v>
      </c>
      <c r="B9" s="1034">
        <v>11664</v>
      </c>
      <c r="C9" s="1040">
        <v>405</v>
      </c>
      <c r="D9" s="1040">
        <v>457</v>
      </c>
      <c r="E9" s="1040">
        <v>500</v>
      </c>
      <c r="F9" s="1034">
        <v>1362</v>
      </c>
      <c r="G9" s="1040">
        <v>505</v>
      </c>
      <c r="H9" s="1040">
        <v>406</v>
      </c>
      <c r="I9" s="1040">
        <v>433</v>
      </c>
      <c r="J9" s="1040">
        <v>538</v>
      </c>
      <c r="K9" s="1040">
        <v>636</v>
      </c>
      <c r="L9" s="1046">
        <v>765</v>
      </c>
      <c r="M9" s="1046">
        <v>874</v>
      </c>
      <c r="N9" s="1053">
        <v>705</v>
      </c>
      <c r="O9" s="1040">
        <v>729</v>
      </c>
      <c r="P9" s="1040">
        <v>710</v>
      </c>
      <c r="Q9" s="1034">
        <v>6301</v>
      </c>
      <c r="R9" s="1040">
        <v>786</v>
      </c>
      <c r="S9" s="1040">
        <v>882</v>
      </c>
      <c r="T9" s="1040">
        <v>698</v>
      </c>
      <c r="U9" s="1040">
        <v>617</v>
      </c>
      <c r="V9" s="1040">
        <v>547</v>
      </c>
      <c r="W9" s="1040">
        <v>332</v>
      </c>
      <c r="X9" s="1062">
        <v>98</v>
      </c>
      <c r="Y9" s="1062">
        <v>7</v>
      </c>
      <c r="Z9" s="1034">
        <v>3967</v>
      </c>
      <c r="AA9" s="1075">
        <v>34</v>
      </c>
      <c r="AC9" s="1080"/>
    </row>
    <row r="10" spans="1:30" s="1022" customFormat="1" ht="14.45" customHeight="1">
      <c r="A10" s="1027" t="s">
        <v>484</v>
      </c>
      <c r="B10" s="1033">
        <v>13434</v>
      </c>
      <c r="C10" s="1041">
        <v>457</v>
      </c>
      <c r="D10" s="1041">
        <v>515</v>
      </c>
      <c r="E10" s="1041">
        <v>621</v>
      </c>
      <c r="F10" s="1033">
        <v>1593</v>
      </c>
      <c r="G10" s="1041">
        <v>636</v>
      </c>
      <c r="H10" s="1041">
        <v>564</v>
      </c>
      <c r="I10" s="1041">
        <v>631</v>
      </c>
      <c r="J10" s="1041">
        <v>636</v>
      </c>
      <c r="K10" s="1041">
        <v>737</v>
      </c>
      <c r="L10" s="1047">
        <v>926</v>
      </c>
      <c r="M10" s="1047">
        <v>1134</v>
      </c>
      <c r="N10" s="1054">
        <v>935</v>
      </c>
      <c r="O10" s="1041">
        <v>902</v>
      </c>
      <c r="P10" s="1041">
        <v>934</v>
      </c>
      <c r="Q10" s="1033">
        <v>8035</v>
      </c>
      <c r="R10" s="1041">
        <v>1012</v>
      </c>
      <c r="S10" s="1041">
        <v>1008</v>
      </c>
      <c r="T10" s="1041">
        <v>676</v>
      </c>
      <c r="U10" s="1041">
        <v>472</v>
      </c>
      <c r="V10" s="1041">
        <v>342</v>
      </c>
      <c r="W10" s="1041">
        <v>195</v>
      </c>
      <c r="X10" s="1063">
        <v>46</v>
      </c>
      <c r="Y10" s="1063">
        <v>7</v>
      </c>
      <c r="Z10" s="1033">
        <v>3758</v>
      </c>
      <c r="AA10" s="1074">
        <v>48</v>
      </c>
      <c r="AC10" s="1080"/>
    </row>
    <row r="11" spans="1:30" s="1022" customFormat="1" ht="14.45" customHeight="1">
      <c r="A11" s="1027" t="s">
        <v>483</v>
      </c>
      <c r="B11" s="1033">
        <v>6648</v>
      </c>
      <c r="C11" s="1039">
        <v>231</v>
      </c>
      <c r="D11" s="1039">
        <v>259</v>
      </c>
      <c r="E11" s="1039">
        <v>312</v>
      </c>
      <c r="F11" s="1033">
        <v>802</v>
      </c>
      <c r="G11" s="1039">
        <v>324</v>
      </c>
      <c r="H11" s="1039">
        <v>271</v>
      </c>
      <c r="I11" s="1039">
        <v>314</v>
      </c>
      <c r="J11" s="1039">
        <v>333</v>
      </c>
      <c r="K11" s="1039">
        <v>389</v>
      </c>
      <c r="L11" s="1045">
        <v>502</v>
      </c>
      <c r="M11" s="1045">
        <v>586</v>
      </c>
      <c r="N11" s="1052">
        <v>480</v>
      </c>
      <c r="O11" s="1039">
        <v>451</v>
      </c>
      <c r="P11" s="1039">
        <v>503</v>
      </c>
      <c r="Q11" s="1033">
        <v>4153</v>
      </c>
      <c r="R11" s="1039">
        <v>494</v>
      </c>
      <c r="S11" s="1039">
        <v>472</v>
      </c>
      <c r="T11" s="1039">
        <v>324</v>
      </c>
      <c r="U11" s="1039">
        <v>186</v>
      </c>
      <c r="V11" s="1039">
        <v>112</v>
      </c>
      <c r="W11" s="1039">
        <v>56</v>
      </c>
      <c r="X11" s="1061">
        <v>11</v>
      </c>
      <c r="Y11" s="1061">
        <v>1</v>
      </c>
      <c r="Z11" s="1033">
        <v>1656</v>
      </c>
      <c r="AA11" s="1074">
        <v>37</v>
      </c>
      <c r="AC11" s="1080"/>
    </row>
    <row r="12" spans="1:30" s="1022" customFormat="1" ht="14.45" customHeight="1">
      <c r="A12" s="1027" t="s">
        <v>457</v>
      </c>
      <c r="B12" s="1033">
        <v>6786</v>
      </c>
      <c r="C12" s="1039">
        <v>226</v>
      </c>
      <c r="D12" s="1039">
        <v>256</v>
      </c>
      <c r="E12" s="1039">
        <v>309</v>
      </c>
      <c r="F12" s="1033">
        <v>791</v>
      </c>
      <c r="G12" s="1039">
        <v>312</v>
      </c>
      <c r="H12" s="1039">
        <v>293</v>
      </c>
      <c r="I12" s="1039">
        <v>317</v>
      </c>
      <c r="J12" s="1039">
        <v>303</v>
      </c>
      <c r="K12" s="1039">
        <v>348</v>
      </c>
      <c r="L12" s="1045">
        <v>424</v>
      </c>
      <c r="M12" s="1045">
        <v>548</v>
      </c>
      <c r="N12" s="1052">
        <v>455</v>
      </c>
      <c r="O12" s="1039">
        <v>451</v>
      </c>
      <c r="P12" s="1039">
        <v>431</v>
      </c>
      <c r="Q12" s="1033">
        <v>3882</v>
      </c>
      <c r="R12" s="1039">
        <v>518</v>
      </c>
      <c r="S12" s="1039">
        <v>536</v>
      </c>
      <c r="T12" s="1039">
        <v>352</v>
      </c>
      <c r="U12" s="1039">
        <v>286</v>
      </c>
      <c r="V12" s="1039">
        <v>230</v>
      </c>
      <c r="W12" s="1039">
        <v>139</v>
      </c>
      <c r="X12" s="1061">
        <v>35</v>
      </c>
      <c r="Y12" s="1061">
        <v>6</v>
      </c>
      <c r="Z12" s="1033">
        <v>2102</v>
      </c>
      <c r="AA12" s="1075">
        <v>11</v>
      </c>
      <c r="AC12" s="1080"/>
    </row>
    <row r="13" spans="1:30" s="1022" customFormat="1" ht="14.45" customHeight="1">
      <c r="A13" s="1026" t="s">
        <v>281</v>
      </c>
      <c r="B13" s="1032">
        <v>2945</v>
      </c>
      <c r="C13" s="1038">
        <v>60</v>
      </c>
      <c r="D13" s="1038">
        <v>118</v>
      </c>
      <c r="E13" s="1038">
        <v>112</v>
      </c>
      <c r="F13" s="1032">
        <v>290</v>
      </c>
      <c r="G13" s="1038">
        <v>108</v>
      </c>
      <c r="H13" s="1038">
        <v>118</v>
      </c>
      <c r="I13" s="1038">
        <v>133</v>
      </c>
      <c r="J13" s="1038">
        <v>121</v>
      </c>
      <c r="K13" s="1038">
        <v>147</v>
      </c>
      <c r="L13" s="1044">
        <v>153</v>
      </c>
      <c r="M13" s="1044">
        <v>172</v>
      </c>
      <c r="N13" s="1051">
        <v>150</v>
      </c>
      <c r="O13" s="1038">
        <v>204</v>
      </c>
      <c r="P13" s="1038">
        <v>244</v>
      </c>
      <c r="Q13" s="1032">
        <v>1550</v>
      </c>
      <c r="R13" s="1038">
        <v>294</v>
      </c>
      <c r="S13" s="1038">
        <v>265</v>
      </c>
      <c r="T13" s="1038">
        <v>166</v>
      </c>
      <c r="U13" s="1038">
        <v>166</v>
      </c>
      <c r="V13" s="1038">
        <v>106</v>
      </c>
      <c r="W13" s="1038">
        <v>73</v>
      </c>
      <c r="X13" s="1060">
        <v>22</v>
      </c>
      <c r="Y13" s="1060">
        <v>6</v>
      </c>
      <c r="Z13" s="1032">
        <v>1098</v>
      </c>
      <c r="AA13" s="1076">
        <v>7</v>
      </c>
      <c r="AC13" s="1081"/>
    </row>
    <row r="14" spans="1:30" s="1022" customFormat="1" ht="14.45" customHeight="1">
      <c r="A14" s="1027" t="s">
        <v>483</v>
      </c>
      <c r="B14" s="1033">
        <v>1458</v>
      </c>
      <c r="C14" s="1039">
        <v>29</v>
      </c>
      <c r="D14" s="1039">
        <v>51</v>
      </c>
      <c r="E14" s="1039">
        <v>60</v>
      </c>
      <c r="F14" s="1033">
        <v>140</v>
      </c>
      <c r="G14" s="1039">
        <v>56</v>
      </c>
      <c r="H14" s="1039">
        <v>72</v>
      </c>
      <c r="I14" s="1039">
        <v>67</v>
      </c>
      <c r="J14" s="1039">
        <v>61</v>
      </c>
      <c r="K14" s="1039">
        <v>78</v>
      </c>
      <c r="L14" s="1045">
        <v>81</v>
      </c>
      <c r="M14" s="1045">
        <v>83</v>
      </c>
      <c r="N14" s="1052">
        <v>81</v>
      </c>
      <c r="O14" s="1039">
        <v>100</v>
      </c>
      <c r="P14" s="1039">
        <v>123</v>
      </c>
      <c r="Q14" s="1033">
        <v>802</v>
      </c>
      <c r="R14" s="1039">
        <v>156</v>
      </c>
      <c r="S14" s="1039">
        <v>126</v>
      </c>
      <c r="T14" s="1039">
        <v>90</v>
      </c>
      <c r="U14" s="1039">
        <v>75</v>
      </c>
      <c r="V14" s="1039">
        <v>45</v>
      </c>
      <c r="W14" s="1039">
        <v>14</v>
      </c>
      <c r="X14" s="1061">
        <v>3</v>
      </c>
      <c r="Y14" s="1061">
        <v>0</v>
      </c>
      <c r="Z14" s="1033">
        <v>509</v>
      </c>
      <c r="AA14" s="1076">
        <v>7</v>
      </c>
      <c r="AC14" s="1082"/>
    </row>
    <row r="15" spans="1:30" s="1022" customFormat="1" ht="14.45" customHeight="1">
      <c r="A15" s="1028" t="s">
        <v>457</v>
      </c>
      <c r="B15" s="1034">
        <v>1487</v>
      </c>
      <c r="C15" s="1040">
        <v>31</v>
      </c>
      <c r="D15" s="1040">
        <v>67</v>
      </c>
      <c r="E15" s="1040">
        <v>52</v>
      </c>
      <c r="F15" s="1034">
        <v>150</v>
      </c>
      <c r="G15" s="1040">
        <v>52</v>
      </c>
      <c r="H15" s="1040">
        <v>46</v>
      </c>
      <c r="I15" s="1040">
        <v>66</v>
      </c>
      <c r="J15" s="1040">
        <v>60</v>
      </c>
      <c r="K15" s="1040">
        <v>69</v>
      </c>
      <c r="L15" s="1046">
        <v>72</v>
      </c>
      <c r="M15" s="1046">
        <v>89</v>
      </c>
      <c r="N15" s="1053">
        <v>69</v>
      </c>
      <c r="O15" s="1040">
        <v>104</v>
      </c>
      <c r="P15" s="1040">
        <v>121</v>
      </c>
      <c r="Q15" s="1034">
        <v>748</v>
      </c>
      <c r="R15" s="1040">
        <v>138</v>
      </c>
      <c r="S15" s="1040">
        <v>139</v>
      </c>
      <c r="T15" s="1040">
        <v>76</v>
      </c>
      <c r="U15" s="1040">
        <v>91</v>
      </c>
      <c r="V15" s="1040">
        <v>61</v>
      </c>
      <c r="W15" s="1040">
        <v>59</v>
      </c>
      <c r="X15" s="1062">
        <v>19</v>
      </c>
      <c r="Y15" s="1062">
        <v>6</v>
      </c>
      <c r="Z15" s="1034">
        <v>589</v>
      </c>
      <c r="AA15" s="1076" t="s">
        <v>322</v>
      </c>
      <c r="AC15" s="1082"/>
    </row>
    <row r="16" spans="1:30" s="1022" customFormat="1" ht="14.45" customHeight="1">
      <c r="A16" s="1027" t="s">
        <v>64</v>
      </c>
      <c r="B16" s="1033">
        <v>10886</v>
      </c>
      <c r="C16" s="1041">
        <v>388</v>
      </c>
      <c r="D16" s="1041">
        <v>528</v>
      </c>
      <c r="E16" s="1041">
        <v>588</v>
      </c>
      <c r="F16" s="1033">
        <v>1504</v>
      </c>
      <c r="G16" s="1041">
        <v>553</v>
      </c>
      <c r="H16" s="1041">
        <v>449</v>
      </c>
      <c r="I16" s="1041">
        <v>391</v>
      </c>
      <c r="J16" s="1041">
        <v>551</v>
      </c>
      <c r="K16" s="1041">
        <v>644</v>
      </c>
      <c r="L16" s="1047">
        <v>782</v>
      </c>
      <c r="M16" s="1047">
        <v>853</v>
      </c>
      <c r="N16" s="1054">
        <v>770</v>
      </c>
      <c r="O16" s="1041">
        <v>662</v>
      </c>
      <c r="P16" s="1041">
        <v>652</v>
      </c>
      <c r="Q16" s="1033">
        <v>6307</v>
      </c>
      <c r="R16" s="1041">
        <v>797</v>
      </c>
      <c r="S16" s="1041">
        <v>766</v>
      </c>
      <c r="T16" s="1041">
        <v>561</v>
      </c>
      <c r="U16" s="1041">
        <v>440</v>
      </c>
      <c r="V16" s="1041">
        <v>278</v>
      </c>
      <c r="W16" s="1041">
        <v>122</v>
      </c>
      <c r="X16" s="1063">
        <v>49</v>
      </c>
      <c r="Y16" s="1060">
        <v>4</v>
      </c>
      <c r="Z16" s="1033">
        <v>3017</v>
      </c>
      <c r="AA16" s="1073">
        <v>58</v>
      </c>
      <c r="AC16" s="1080"/>
    </row>
    <row r="17" spans="1:29" s="1022" customFormat="1" ht="14.45" customHeight="1">
      <c r="A17" s="1027" t="s">
        <v>483</v>
      </c>
      <c r="B17" s="1033">
        <v>5408</v>
      </c>
      <c r="C17" s="1039">
        <v>195</v>
      </c>
      <c r="D17" s="1039">
        <v>288</v>
      </c>
      <c r="E17" s="1039">
        <v>303</v>
      </c>
      <c r="F17" s="1033">
        <v>786</v>
      </c>
      <c r="G17" s="1039">
        <v>278</v>
      </c>
      <c r="H17" s="1039">
        <v>241</v>
      </c>
      <c r="I17" s="1039">
        <v>212</v>
      </c>
      <c r="J17" s="1039">
        <v>286</v>
      </c>
      <c r="K17" s="1039">
        <v>347</v>
      </c>
      <c r="L17" s="1045">
        <v>393</v>
      </c>
      <c r="M17" s="1045">
        <v>427</v>
      </c>
      <c r="N17" s="1052">
        <v>408</v>
      </c>
      <c r="O17" s="1039">
        <v>344</v>
      </c>
      <c r="P17" s="1039">
        <v>325</v>
      </c>
      <c r="Q17" s="1033">
        <v>3261</v>
      </c>
      <c r="R17" s="1039">
        <v>373</v>
      </c>
      <c r="S17" s="1039">
        <v>376</v>
      </c>
      <c r="T17" s="1039">
        <v>258</v>
      </c>
      <c r="U17" s="1039">
        <v>186</v>
      </c>
      <c r="V17" s="1039">
        <v>90</v>
      </c>
      <c r="W17" s="1039">
        <v>36</v>
      </c>
      <c r="X17" s="1061">
        <v>8</v>
      </c>
      <c r="Y17" s="1061">
        <v>0</v>
      </c>
      <c r="Z17" s="1033">
        <v>1327</v>
      </c>
      <c r="AA17" s="1074">
        <v>34</v>
      </c>
      <c r="AC17" s="1080"/>
    </row>
    <row r="18" spans="1:29" s="1022" customFormat="1" ht="14.45" customHeight="1">
      <c r="A18" s="1027" t="s">
        <v>457</v>
      </c>
      <c r="B18" s="1033">
        <v>5478</v>
      </c>
      <c r="C18" s="1039">
        <v>193</v>
      </c>
      <c r="D18" s="1039">
        <v>240</v>
      </c>
      <c r="E18" s="1039">
        <v>285</v>
      </c>
      <c r="F18" s="1033">
        <v>718</v>
      </c>
      <c r="G18" s="1039">
        <v>275</v>
      </c>
      <c r="H18" s="1039">
        <v>208</v>
      </c>
      <c r="I18" s="1039">
        <v>179</v>
      </c>
      <c r="J18" s="1039">
        <v>265</v>
      </c>
      <c r="K18" s="1039">
        <v>297</v>
      </c>
      <c r="L18" s="1045">
        <v>389</v>
      </c>
      <c r="M18" s="1045">
        <v>426</v>
      </c>
      <c r="N18" s="1052">
        <v>362</v>
      </c>
      <c r="O18" s="1039">
        <v>318</v>
      </c>
      <c r="P18" s="1039">
        <v>327</v>
      </c>
      <c r="Q18" s="1033">
        <v>3046</v>
      </c>
      <c r="R18" s="1039">
        <v>424</v>
      </c>
      <c r="S18" s="1039">
        <v>390</v>
      </c>
      <c r="T18" s="1039">
        <v>303</v>
      </c>
      <c r="U18" s="1039">
        <v>254</v>
      </c>
      <c r="V18" s="1039">
        <v>188</v>
      </c>
      <c r="W18" s="1039">
        <v>86</v>
      </c>
      <c r="X18" s="1061">
        <v>41</v>
      </c>
      <c r="Y18" s="1061">
        <v>4</v>
      </c>
      <c r="Z18" s="1033">
        <v>1690</v>
      </c>
      <c r="AA18" s="1075">
        <v>24</v>
      </c>
      <c r="AC18" s="1080"/>
    </row>
    <row r="19" spans="1:29" s="1022" customFormat="1" ht="14.45" customHeight="1">
      <c r="A19" s="1026" t="s">
        <v>365</v>
      </c>
      <c r="B19" s="1032">
        <v>1589</v>
      </c>
      <c r="C19" s="1038">
        <v>21</v>
      </c>
      <c r="D19" s="1038">
        <v>52</v>
      </c>
      <c r="E19" s="1038">
        <v>60</v>
      </c>
      <c r="F19" s="1032">
        <v>133</v>
      </c>
      <c r="G19" s="1038">
        <v>47</v>
      </c>
      <c r="H19" s="1038">
        <v>53</v>
      </c>
      <c r="I19" s="1038">
        <v>56</v>
      </c>
      <c r="J19" s="1038">
        <v>58</v>
      </c>
      <c r="K19" s="1038">
        <v>59</v>
      </c>
      <c r="L19" s="1044">
        <v>77</v>
      </c>
      <c r="M19" s="1044">
        <v>81</v>
      </c>
      <c r="N19" s="1051">
        <v>115</v>
      </c>
      <c r="O19" s="1038">
        <v>141</v>
      </c>
      <c r="P19" s="1038">
        <v>165</v>
      </c>
      <c r="Q19" s="1032">
        <v>852</v>
      </c>
      <c r="R19" s="1038">
        <v>155</v>
      </c>
      <c r="S19" s="1038">
        <v>152</v>
      </c>
      <c r="T19" s="1038">
        <v>114</v>
      </c>
      <c r="U19" s="1038">
        <v>93</v>
      </c>
      <c r="V19" s="1038">
        <v>53</v>
      </c>
      <c r="W19" s="1038">
        <v>28</v>
      </c>
      <c r="X19" s="1060">
        <v>7</v>
      </c>
      <c r="Y19" s="1066">
        <v>1</v>
      </c>
      <c r="Z19" s="1032">
        <v>603</v>
      </c>
      <c r="AA19" s="1074">
        <v>1</v>
      </c>
      <c r="AC19" s="1080"/>
    </row>
    <row r="20" spans="1:29" s="1022" customFormat="1" ht="14.45" customHeight="1">
      <c r="A20" s="1027" t="s">
        <v>483</v>
      </c>
      <c r="B20" s="1033">
        <v>760</v>
      </c>
      <c r="C20" s="1039">
        <v>8</v>
      </c>
      <c r="D20" s="1039">
        <v>20</v>
      </c>
      <c r="E20" s="1039">
        <v>27</v>
      </c>
      <c r="F20" s="1033">
        <v>55</v>
      </c>
      <c r="G20" s="1039">
        <v>27</v>
      </c>
      <c r="H20" s="1039">
        <v>25</v>
      </c>
      <c r="I20" s="1039">
        <v>28</v>
      </c>
      <c r="J20" s="1039">
        <v>29</v>
      </c>
      <c r="K20" s="1039">
        <v>31</v>
      </c>
      <c r="L20" s="1045">
        <v>41</v>
      </c>
      <c r="M20" s="1045">
        <v>37</v>
      </c>
      <c r="N20" s="1052">
        <v>60</v>
      </c>
      <c r="O20" s="1039">
        <v>70</v>
      </c>
      <c r="P20" s="1039">
        <v>83</v>
      </c>
      <c r="Q20" s="1033">
        <v>431</v>
      </c>
      <c r="R20" s="1039">
        <v>80</v>
      </c>
      <c r="S20" s="1039">
        <v>80</v>
      </c>
      <c r="T20" s="1039">
        <v>48</v>
      </c>
      <c r="U20" s="1039">
        <v>38</v>
      </c>
      <c r="V20" s="1039">
        <v>26</v>
      </c>
      <c r="W20" s="1039">
        <v>1</v>
      </c>
      <c r="X20" s="1064">
        <v>1</v>
      </c>
      <c r="Y20" s="1064" t="s">
        <v>322</v>
      </c>
      <c r="Z20" s="1033">
        <v>274</v>
      </c>
      <c r="AA20" s="1076" t="s">
        <v>322</v>
      </c>
      <c r="AC20" s="1080"/>
    </row>
    <row r="21" spans="1:29" s="1022" customFormat="1" ht="14.45" customHeight="1">
      <c r="A21" s="1028" t="s">
        <v>457</v>
      </c>
      <c r="B21" s="1034">
        <v>829</v>
      </c>
      <c r="C21" s="1040">
        <v>13</v>
      </c>
      <c r="D21" s="1040">
        <v>32</v>
      </c>
      <c r="E21" s="1040">
        <v>33</v>
      </c>
      <c r="F21" s="1034">
        <v>78</v>
      </c>
      <c r="G21" s="1040">
        <v>20</v>
      </c>
      <c r="H21" s="1040">
        <v>28</v>
      </c>
      <c r="I21" s="1040">
        <v>28</v>
      </c>
      <c r="J21" s="1040">
        <v>29</v>
      </c>
      <c r="K21" s="1040">
        <v>28</v>
      </c>
      <c r="L21" s="1046">
        <v>36</v>
      </c>
      <c r="M21" s="1046">
        <v>44</v>
      </c>
      <c r="N21" s="1053">
        <v>55</v>
      </c>
      <c r="O21" s="1040">
        <v>71</v>
      </c>
      <c r="P21" s="1040">
        <v>82</v>
      </c>
      <c r="Q21" s="1034">
        <v>421</v>
      </c>
      <c r="R21" s="1040">
        <v>75</v>
      </c>
      <c r="S21" s="1040">
        <v>72</v>
      </c>
      <c r="T21" s="1040">
        <v>66</v>
      </c>
      <c r="U21" s="1040">
        <v>55</v>
      </c>
      <c r="V21" s="1040">
        <v>27</v>
      </c>
      <c r="W21" s="1040">
        <v>27</v>
      </c>
      <c r="X21" s="1062">
        <v>6</v>
      </c>
      <c r="Y21" s="1067">
        <v>1</v>
      </c>
      <c r="Z21" s="1034">
        <v>329</v>
      </c>
      <c r="AA21" s="1046">
        <v>1</v>
      </c>
      <c r="AC21" s="1080"/>
    </row>
    <row r="22" spans="1:29" s="1022" customFormat="1" ht="14.45" customHeight="1">
      <c r="A22" s="1027" t="s">
        <v>487</v>
      </c>
      <c r="B22" s="1033">
        <v>713</v>
      </c>
      <c r="C22" s="1041">
        <v>12</v>
      </c>
      <c r="D22" s="1041">
        <v>9</v>
      </c>
      <c r="E22" s="1041">
        <v>10</v>
      </c>
      <c r="F22" s="1033">
        <v>31</v>
      </c>
      <c r="G22" s="1041">
        <v>16</v>
      </c>
      <c r="H22" s="1041">
        <v>8</v>
      </c>
      <c r="I22" s="1041">
        <v>12</v>
      </c>
      <c r="J22" s="1041">
        <v>23</v>
      </c>
      <c r="K22" s="1041">
        <v>37</v>
      </c>
      <c r="L22" s="1047">
        <v>21</v>
      </c>
      <c r="M22" s="1047">
        <v>31</v>
      </c>
      <c r="N22" s="1054">
        <v>27</v>
      </c>
      <c r="O22" s="1041">
        <v>51</v>
      </c>
      <c r="P22" s="1041">
        <v>70</v>
      </c>
      <c r="Q22" s="1033">
        <v>296</v>
      </c>
      <c r="R22" s="1041">
        <v>92</v>
      </c>
      <c r="S22" s="1041">
        <v>93</v>
      </c>
      <c r="T22" s="1041">
        <v>63</v>
      </c>
      <c r="U22" s="1041">
        <v>57</v>
      </c>
      <c r="V22" s="1041">
        <v>38</v>
      </c>
      <c r="W22" s="1041">
        <v>34</v>
      </c>
      <c r="X22" s="1063">
        <v>7</v>
      </c>
      <c r="Y22" s="1063">
        <v>1</v>
      </c>
      <c r="Z22" s="1033">
        <v>385</v>
      </c>
      <c r="AA22" s="1076">
        <v>1</v>
      </c>
      <c r="AC22" s="1081"/>
    </row>
    <row r="23" spans="1:29" s="1022" customFormat="1" ht="14.45" customHeight="1">
      <c r="A23" s="1027" t="s">
        <v>483</v>
      </c>
      <c r="B23" s="1033">
        <v>329</v>
      </c>
      <c r="C23" s="1039">
        <v>7</v>
      </c>
      <c r="D23" s="1039">
        <v>5</v>
      </c>
      <c r="E23" s="1039">
        <v>7</v>
      </c>
      <c r="F23" s="1033">
        <v>19</v>
      </c>
      <c r="G23" s="1039">
        <v>8</v>
      </c>
      <c r="H23" s="1039">
        <v>1</v>
      </c>
      <c r="I23" s="1039">
        <v>3</v>
      </c>
      <c r="J23" s="1039">
        <v>15</v>
      </c>
      <c r="K23" s="1039">
        <v>19</v>
      </c>
      <c r="L23" s="1045">
        <v>9</v>
      </c>
      <c r="M23" s="1045">
        <v>20</v>
      </c>
      <c r="N23" s="1052">
        <v>9</v>
      </c>
      <c r="O23" s="1039">
        <v>27</v>
      </c>
      <c r="P23" s="1039">
        <v>30</v>
      </c>
      <c r="Q23" s="1033">
        <v>141</v>
      </c>
      <c r="R23" s="1039">
        <v>48</v>
      </c>
      <c r="S23" s="1039">
        <v>46</v>
      </c>
      <c r="T23" s="1039">
        <v>26</v>
      </c>
      <c r="U23" s="1039">
        <v>27</v>
      </c>
      <c r="V23" s="1039">
        <v>10</v>
      </c>
      <c r="W23" s="1039">
        <v>10</v>
      </c>
      <c r="X23" s="1061">
        <v>1</v>
      </c>
      <c r="Y23" s="1061">
        <v>0</v>
      </c>
      <c r="Z23" s="1033">
        <v>168</v>
      </c>
      <c r="AA23" s="1076">
        <v>1</v>
      </c>
      <c r="AC23" s="1082"/>
    </row>
    <row r="24" spans="1:29" s="1022" customFormat="1" ht="14.45" customHeight="1">
      <c r="A24" s="1027" t="s">
        <v>457</v>
      </c>
      <c r="B24" s="1033">
        <v>384</v>
      </c>
      <c r="C24" s="1039">
        <v>5</v>
      </c>
      <c r="D24" s="1039">
        <v>4</v>
      </c>
      <c r="E24" s="1039">
        <v>3</v>
      </c>
      <c r="F24" s="1033">
        <v>12</v>
      </c>
      <c r="G24" s="1039">
        <v>8</v>
      </c>
      <c r="H24" s="1039">
        <v>7</v>
      </c>
      <c r="I24" s="1039">
        <v>9</v>
      </c>
      <c r="J24" s="1039">
        <v>8</v>
      </c>
      <c r="K24" s="1039">
        <v>18</v>
      </c>
      <c r="L24" s="1045">
        <v>12</v>
      </c>
      <c r="M24" s="1045">
        <v>11</v>
      </c>
      <c r="N24" s="1052">
        <v>18</v>
      </c>
      <c r="O24" s="1039">
        <v>24</v>
      </c>
      <c r="P24" s="1039">
        <v>40</v>
      </c>
      <c r="Q24" s="1033">
        <v>155</v>
      </c>
      <c r="R24" s="1039">
        <v>44</v>
      </c>
      <c r="S24" s="1039">
        <v>47</v>
      </c>
      <c r="T24" s="1039">
        <v>37</v>
      </c>
      <c r="U24" s="1039">
        <v>30</v>
      </c>
      <c r="V24" s="1039">
        <v>28</v>
      </c>
      <c r="W24" s="1039">
        <v>24</v>
      </c>
      <c r="X24" s="1061">
        <v>6</v>
      </c>
      <c r="Y24" s="1061">
        <v>1</v>
      </c>
      <c r="Z24" s="1033">
        <v>217</v>
      </c>
      <c r="AA24" s="1077" t="s">
        <v>322</v>
      </c>
      <c r="AC24" s="1082"/>
    </row>
    <row r="25" spans="1:29" s="1022" customFormat="1" ht="14.45" customHeight="1">
      <c r="A25" s="1026" t="s">
        <v>490</v>
      </c>
      <c r="B25" s="1032">
        <v>1743</v>
      </c>
      <c r="C25" s="1038">
        <v>25</v>
      </c>
      <c r="D25" s="1038">
        <v>46</v>
      </c>
      <c r="E25" s="1038">
        <v>71</v>
      </c>
      <c r="F25" s="1032">
        <v>142</v>
      </c>
      <c r="G25" s="1038">
        <v>57</v>
      </c>
      <c r="H25" s="1038">
        <v>52</v>
      </c>
      <c r="I25" s="1038">
        <v>50</v>
      </c>
      <c r="J25" s="1038">
        <v>59</v>
      </c>
      <c r="K25" s="1038">
        <v>71</v>
      </c>
      <c r="L25" s="1044">
        <v>94</v>
      </c>
      <c r="M25" s="1044">
        <v>109</v>
      </c>
      <c r="N25" s="1051">
        <v>97</v>
      </c>
      <c r="O25" s="1038">
        <v>108</v>
      </c>
      <c r="P25" s="1038">
        <v>156</v>
      </c>
      <c r="Q25" s="1032">
        <v>853</v>
      </c>
      <c r="R25" s="1038">
        <v>205</v>
      </c>
      <c r="S25" s="1038">
        <v>212</v>
      </c>
      <c r="T25" s="1038">
        <v>103</v>
      </c>
      <c r="U25" s="1038">
        <v>95</v>
      </c>
      <c r="V25" s="1038">
        <v>65</v>
      </c>
      <c r="W25" s="1038">
        <v>47</v>
      </c>
      <c r="X25" s="1060">
        <v>18</v>
      </c>
      <c r="Y25" s="1060">
        <v>1</v>
      </c>
      <c r="Z25" s="1032">
        <v>746</v>
      </c>
      <c r="AA25" s="1076">
        <v>2</v>
      </c>
      <c r="AC25" s="1081"/>
    </row>
    <row r="26" spans="1:29" s="1022" customFormat="1" ht="14.45" customHeight="1">
      <c r="A26" s="1027" t="s">
        <v>483</v>
      </c>
      <c r="B26" s="1033">
        <v>871</v>
      </c>
      <c r="C26" s="1039">
        <v>17</v>
      </c>
      <c r="D26" s="1039">
        <v>23</v>
      </c>
      <c r="E26" s="1039">
        <v>36</v>
      </c>
      <c r="F26" s="1033">
        <v>76</v>
      </c>
      <c r="G26" s="1039">
        <v>34</v>
      </c>
      <c r="H26" s="1039">
        <v>26</v>
      </c>
      <c r="I26" s="1039">
        <v>27</v>
      </c>
      <c r="J26" s="1039">
        <v>30</v>
      </c>
      <c r="K26" s="1039">
        <v>40</v>
      </c>
      <c r="L26" s="1045">
        <v>48</v>
      </c>
      <c r="M26" s="1045">
        <v>61</v>
      </c>
      <c r="N26" s="1052">
        <v>49</v>
      </c>
      <c r="O26" s="1039">
        <v>56</v>
      </c>
      <c r="P26" s="1039">
        <v>82</v>
      </c>
      <c r="Q26" s="1033">
        <v>453</v>
      </c>
      <c r="R26" s="1039">
        <v>106</v>
      </c>
      <c r="S26" s="1039">
        <v>105</v>
      </c>
      <c r="T26" s="1039">
        <v>47</v>
      </c>
      <c r="U26" s="1039">
        <v>45</v>
      </c>
      <c r="V26" s="1039">
        <v>16</v>
      </c>
      <c r="W26" s="1039">
        <v>16</v>
      </c>
      <c r="X26" s="1061">
        <v>5</v>
      </c>
      <c r="Y26" s="1061">
        <v>0</v>
      </c>
      <c r="Z26" s="1033">
        <v>340</v>
      </c>
      <c r="AA26" s="1076">
        <v>2</v>
      </c>
      <c r="AC26" s="1082"/>
    </row>
    <row r="27" spans="1:29" s="1022" customFormat="1" ht="14.45" customHeight="1">
      <c r="A27" s="1028" t="s">
        <v>457</v>
      </c>
      <c r="B27" s="1034">
        <v>872</v>
      </c>
      <c r="C27" s="1040">
        <v>8</v>
      </c>
      <c r="D27" s="1040">
        <v>23</v>
      </c>
      <c r="E27" s="1040">
        <v>35</v>
      </c>
      <c r="F27" s="1034">
        <v>66</v>
      </c>
      <c r="G27" s="1040">
        <v>23</v>
      </c>
      <c r="H27" s="1040">
        <v>26</v>
      </c>
      <c r="I27" s="1040">
        <v>23</v>
      </c>
      <c r="J27" s="1040">
        <v>29</v>
      </c>
      <c r="K27" s="1040">
        <v>31</v>
      </c>
      <c r="L27" s="1046">
        <v>46</v>
      </c>
      <c r="M27" s="1046">
        <v>48</v>
      </c>
      <c r="N27" s="1053">
        <v>48</v>
      </c>
      <c r="O27" s="1040">
        <v>52</v>
      </c>
      <c r="P27" s="1040">
        <v>74</v>
      </c>
      <c r="Q27" s="1034">
        <v>400</v>
      </c>
      <c r="R27" s="1040">
        <v>99</v>
      </c>
      <c r="S27" s="1040">
        <v>107</v>
      </c>
      <c r="T27" s="1040">
        <v>56</v>
      </c>
      <c r="U27" s="1040">
        <v>50</v>
      </c>
      <c r="V27" s="1040">
        <v>49</v>
      </c>
      <c r="W27" s="1040">
        <v>31</v>
      </c>
      <c r="X27" s="1062">
        <v>13</v>
      </c>
      <c r="Y27" s="1062">
        <v>1</v>
      </c>
      <c r="Z27" s="1034">
        <v>406</v>
      </c>
      <c r="AA27" s="1076" t="s">
        <v>322</v>
      </c>
      <c r="AC27" s="1082"/>
    </row>
    <row r="28" spans="1:29" s="1022" customFormat="1" ht="14.45" customHeight="1">
      <c r="A28" s="1026" t="s">
        <v>493</v>
      </c>
      <c r="B28" s="1033">
        <v>9355</v>
      </c>
      <c r="C28" s="1041">
        <v>356</v>
      </c>
      <c r="D28" s="1041">
        <v>362</v>
      </c>
      <c r="E28" s="1041">
        <v>416</v>
      </c>
      <c r="F28" s="1033">
        <v>1134</v>
      </c>
      <c r="G28" s="1041">
        <v>404</v>
      </c>
      <c r="H28" s="1041">
        <v>418</v>
      </c>
      <c r="I28" s="1041">
        <v>435</v>
      </c>
      <c r="J28" s="1041">
        <v>469</v>
      </c>
      <c r="K28" s="1041">
        <v>563</v>
      </c>
      <c r="L28" s="1047">
        <v>644</v>
      </c>
      <c r="M28" s="1047">
        <v>757</v>
      </c>
      <c r="N28" s="1054">
        <v>672</v>
      </c>
      <c r="O28" s="1041">
        <v>618</v>
      </c>
      <c r="P28" s="1041">
        <v>589</v>
      </c>
      <c r="Q28" s="1033">
        <v>5569</v>
      </c>
      <c r="R28" s="1041">
        <v>687</v>
      </c>
      <c r="S28" s="1041">
        <v>667</v>
      </c>
      <c r="T28" s="1041">
        <v>430</v>
      </c>
      <c r="U28" s="1041">
        <v>329</v>
      </c>
      <c r="V28" s="1041">
        <v>207</v>
      </c>
      <c r="W28" s="1041">
        <v>132</v>
      </c>
      <c r="X28" s="1063">
        <v>51</v>
      </c>
      <c r="Y28" s="1063">
        <v>7</v>
      </c>
      <c r="Z28" s="1033">
        <v>2510</v>
      </c>
      <c r="AA28" s="1073">
        <v>142</v>
      </c>
      <c r="AC28" s="1080"/>
    </row>
    <row r="29" spans="1:29" s="1022" customFormat="1" ht="14.45" customHeight="1">
      <c r="A29" s="1027" t="s">
        <v>483</v>
      </c>
      <c r="B29" s="1033">
        <v>4722</v>
      </c>
      <c r="C29" s="1039">
        <v>193</v>
      </c>
      <c r="D29" s="1039">
        <v>189</v>
      </c>
      <c r="E29" s="1039">
        <v>217</v>
      </c>
      <c r="F29" s="1033">
        <v>599</v>
      </c>
      <c r="G29" s="1039">
        <v>188</v>
      </c>
      <c r="H29" s="1039">
        <v>212</v>
      </c>
      <c r="I29" s="1039">
        <v>256</v>
      </c>
      <c r="J29" s="1039">
        <v>231</v>
      </c>
      <c r="K29" s="1039">
        <v>299</v>
      </c>
      <c r="L29" s="1045">
        <v>324</v>
      </c>
      <c r="M29" s="1045">
        <v>410</v>
      </c>
      <c r="N29" s="1052">
        <v>350</v>
      </c>
      <c r="O29" s="1039">
        <v>327</v>
      </c>
      <c r="P29" s="1039">
        <v>301</v>
      </c>
      <c r="Q29" s="1033">
        <v>2898</v>
      </c>
      <c r="R29" s="1039">
        <v>339</v>
      </c>
      <c r="S29" s="1039">
        <v>327</v>
      </c>
      <c r="T29" s="1039">
        <v>204</v>
      </c>
      <c r="U29" s="1039">
        <v>140</v>
      </c>
      <c r="V29" s="1039">
        <v>74</v>
      </c>
      <c r="W29" s="1039">
        <v>35</v>
      </c>
      <c r="X29" s="1061">
        <v>3</v>
      </c>
      <c r="Y29" s="1061">
        <v>0</v>
      </c>
      <c r="Z29" s="1033">
        <v>1122</v>
      </c>
      <c r="AA29" s="1074">
        <v>103</v>
      </c>
      <c r="AC29" s="1080"/>
    </row>
    <row r="30" spans="1:29" s="1022" customFormat="1" ht="14.45" customHeight="1">
      <c r="A30" s="1027" t="s">
        <v>457</v>
      </c>
      <c r="B30" s="1033">
        <v>4633</v>
      </c>
      <c r="C30" s="1039">
        <v>163</v>
      </c>
      <c r="D30" s="1039">
        <v>173</v>
      </c>
      <c r="E30" s="1039">
        <v>199</v>
      </c>
      <c r="F30" s="1033">
        <v>535</v>
      </c>
      <c r="G30" s="1039">
        <v>216</v>
      </c>
      <c r="H30" s="1039">
        <v>206</v>
      </c>
      <c r="I30" s="1039">
        <v>179</v>
      </c>
      <c r="J30" s="1039">
        <v>238</v>
      </c>
      <c r="K30" s="1039">
        <v>264</v>
      </c>
      <c r="L30" s="1045">
        <v>320</v>
      </c>
      <c r="M30" s="1045">
        <v>347</v>
      </c>
      <c r="N30" s="1052">
        <v>322</v>
      </c>
      <c r="O30" s="1039">
        <v>291</v>
      </c>
      <c r="P30" s="1039">
        <v>288</v>
      </c>
      <c r="Q30" s="1033">
        <v>2671</v>
      </c>
      <c r="R30" s="1039">
        <v>348</v>
      </c>
      <c r="S30" s="1039">
        <v>340</v>
      </c>
      <c r="T30" s="1039">
        <v>226</v>
      </c>
      <c r="U30" s="1039">
        <v>189</v>
      </c>
      <c r="V30" s="1039">
        <v>133</v>
      </c>
      <c r="W30" s="1039">
        <v>97</v>
      </c>
      <c r="X30" s="1061">
        <v>48</v>
      </c>
      <c r="Y30" s="1061">
        <v>7</v>
      </c>
      <c r="Z30" s="1033">
        <v>1388</v>
      </c>
      <c r="AA30" s="1075">
        <v>39</v>
      </c>
      <c r="AC30" s="1080"/>
    </row>
    <row r="31" spans="1:29" s="1022" customFormat="1" ht="14.45" customHeight="1">
      <c r="A31" s="1026" t="s">
        <v>433</v>
      </c>
      <c r="B31" s="1032">
        <v>16276</v>
      </c>
      <c r="C31" s="1038">
        <v>666</v>
      </c>
      <c r="D31" s="1038">
        <v>718</v>
      </c>
      <c r="E31" s="1038">
        <v>865</v>
      </c>
      <c r="F31" s="1032">
        <v>2249</v>
      </c>
      <c r="G31" s="1038">
        <v>779</v>
      </c>
      <c r="H31" s="1038">
        <v>758</v>
      </c>
      <c r="I31" s="1038">
        <v>827</v>
      </c>
      <c r="J31" s="1038">
        <v>925</v>
      </c>
      <c r="K31" s="1038">
        <v>1040</v>
      </c>
      <c r="L31" s="1044">
        <v>1147</v>
      </c>
      <c r="M31" s="1044">
        <v>1401</v>
      </c>
      <c r="N31" s="1051">
        <v>1217</v>
      </c>
      <c r="O31" s="1038">
        <v>985</v>
      </c>
      <c r="P31" s="1038">
        <v>951</v>
      </c>
      <c r="Q31" s="1032">
        <v>10030</v>
      </c>
      <c r="R31" s="1038">
        <v>1034</v>
      </c>
      <c r="S31" s="1038">
        <v>1120</v>
      </c>
      <c r="T31" s="1038">
        <v>741</v>
      </c>
      <c r="U31" s="1038">
        <v>467</v>
      </c>
      <c r="V31" s="1038">
        <v>272</v>
      </c>
      <c r="W31" s="1038">
        <v>124</v>
      </c>
      <c r="X31" s="1060">
        <v>40</v>
      </c>
      <c r="Y31" s="1060">
        <v>8</v>
      </c>
      <c r="Z31" s="1032">
        <v>3806</v>
      </c>
      <c r="AA31" s="1074">
        <v>191</v>
      </c>
      <c r="AC31" s="1080"/>
    </row>
    <row r="32" spans="1:29" s="1022" customFormat="1" ht="14.45" customHeight="1">
      <c r="A32" s="1027" t="s">
        <v>483</v>
      </c>
      <c r="B32" s="1033">
        <v>8145</v>
      </c>
      <c r="C32" s="1039">
        <v>327</v>
      </c>
      <c r="D32" s="1039">
        <v>374</v>
      </c>
      <c r="E32" s="1039">
        <v>472</v>
      </c>
      <c r="F32" s="1033">
        <v>1173</v>
      </c>
      <c r="G32" s="1039">
        <v>381</v>
      </c>
      <c r="H32" s="1039">
        <v>374</v>
      </c>
      <c r="I32" s="1039">
        <v>441</v>
      </c>
      <c r="J32" s="1039">
        <v>468</v>
      </c>
      <c r="K32" s="1039">
        <v>537</v>
      </c>
      <c r="L32" s="1045">
        <v>576</v>
      </c>
      <c r="M32" s="1045">
        <v>724</v>
      </c>
      <c r="N32" s="1052">
        <v>624</v>
      </c>
      <c r="O32" s="1039">
        <v>485</v>
      </c>
      <c r="P32" s="1039">
        <v>497</v>
      </c>
      <c r="Q32" s="1033">
        <v>5107</v>
      </c>
      <c r="R32" s="1039">
        <v>470</v>
      </c>
      <c r="S32" s="1039">
        <v>553</v>
      </c>
      <c r="T32" s="1039">
        <v>361</v>
      </c>
      <c r="U32" s="1039">
        <v>220</v>
      </c>
      <c r="V32" s="1039">
        <v>105</v>
      </c>
      <c r="W32" s="1039">
        <v>23</v>
      </c>
      <c r="X32" s="1061">
        <v>7</v>
      </c>
      <c r="Y32" s="1061">
        <v>1</v>
      </c>
      <c r="Z32" s="1033">
        <v>1740</v>
      </c>
      <c r="AA32" s="1074">
        <v>125</v>
      </c>
      <c r="AC32" s="1080"/>
    </row>
    <row r="33" spans="1:29" s="1022" customFormat="1" ht="14.45" customHeight="1">
      <c r="A33" s="1027" t="s">
        <v>457</v>
      </c>
      <c r="B33" s="1033">
        <v>8131</v>
      </c>
      <c r="C33" s="1039">
        <v>339</v>
      </c>
      <c r="D33" s="1039">
        <v>344</v>
      </c>
      <c r="E33" s="1039">
        <v>393</v>
      </c>
      <c r="F33" s="1033">
        <v>1076</v>
      </c>
      <c r="G33" s="1039">
        <v>398</v>
      </c>
      <c r="H33" s="1039">
        <v>384</v>
      </c>
      <c r="I33" s="1039">
        <v>386</v>
      </c>
      <c r="J33" s="1039">
        <v>457</v>
      </c>
      <c r="K33" s="1039">
        <v>503</v>
      </c>
      <c r="L33" s="1045">
        <v>571</v>
      </c>
      <c r="M33" s="1045">
        <v>677</v>
      </c>
      <c r="N33" s="1052">
        <v>593</v>
      </c>
      <c r="O33" s="1039">
        <v>500</v>
      </c>
      <c r="P33" s="1039">
        <v>454</v>
      </c>
      <c r="Q33" s="1033">
        <v>4923</v>
      </c>
      <c r="R33" s="1039">
        <v>564</v>
      </c>
      <c r="S33" s="1039">
        <v>567</v>
      </c>
      <c r="T33" s="1039">
        <v>380</v>
      </c>
      <c r="U33" s="1039">
        <v>247</v>
      </c>
      <c r="V33" s="1039">
        <v>167</v>
      </c>
      <c r="W33" s="1039">
        <v>101</v>
      </c>
      <c r="X33" s="1061">
        <v>33</v>
      </c>
      <c r="Y33" s="1061">
        <v>7</v>
      </c>
      <c r="Z33" s="1033">
        <v>2066</v>
      </c>
      <c r="AA33" s="1075">
        <v>66</v>
      </c>
      <c r="AC33" s="1080"/>
    </row>
    <row r="34" spans="1:29" s="1022" customFormat="1" ht="14.45" customHeight="1">
      <c r="A34" s="1026" t="s">
        <v>37</v>
      </c>
      <c r="B34" s="1032">
        <v>2883</v>
      </c>
      <c r="C34" s="1038">
        <v>44</v>
      </c>
      <c r="D34" s="1038">
        <v>67</v>
      </c>
      <c r="E34" s="1038">
        <v>106</v>
      </c>
      <c r="F34" s="1032">
        <v>217</v>
      </c>
      <c r="G34" s="1038">
        <v>124</v>
      </c>
      <c r="H34" s="1038">
        <v>91</v>
      </c>
      <c r="I34" s="1038">
        <v>93</v>
      </c>
      <c r="J34" s="1038">
        <v>111</v>
      </c>
      <c r="K34" s="1038">
        <v>110</v>
      </c>
      <c r="L34" s="1044">
        <v>170</v>
      </c>
      <c r="M34" s="1044">
        <v>194</v>
      </c>
      <c r="N34" s="1051">
        <v>182</v>
      </c>
      <c r="O34" s="1038">
        <v>180</v>
      </c>
      <c r="P34" s="1038">
        <v>246</v>
      </c>
      <c r="Q34" s="1032">
        <v>1501</v>
      </c>
      <c r="R34" s="1038">
        <v>342</v>
      </c>
      <c r="S34" s="1038">
        <v>301</v>
      </c>
      <c r="T34" s="1038">
        <v>177</v>
      </c>
      <c r="U34" s="1038">
        <v>139</v>
      </c>
      <c r="V34" s="1038">
        <v>107</v>
      </c>
      <c r="W34" s="1038">
        <v>71</v>
      </c>
      <c r="X34" s="1060">
        <v>22</v>
      </c>
      <c r="Y34" s="1060">
        <v>6</v>
      </c>
      <c r="Z34" s="1032">
        <v>1165</v>
      </c>
      <c r="AA34" s="1076" t="s">
        <v>322</v>
      </c>
      <c r="AC34" s="1080"/>
    </row>
    <row r="35" spans="1:29" s="1022" customFormat="1" ht="14.45" customHeight="1">
      <c r="A35" s="1027" t="s">
        <v>483</v>
      </c>
      <c r="B35" s="1033">
        <v>1446</v>
      </c>
      <c r="C35" s="1039">
        <v>26</v>
      </c>
      <c r="D35" s="1039">
        <v>39</v>
      </c>
      <c r="E35" s="1039">
        <v>48</v>
      </c>
      <c r="F35" s="1033">
        <v>113</v>
      </c>
      <c r="G35" s="1039">
        <v>63</v>
      </c>
      <c r="H35" s="1039">
        <v>49</v>
      </c>
      <c r="I35" s="1039">
        <v>54</v>
      </c>
      <c r="J35" s="1039">
        <v>71</v>
      </c>
      <c r="K35" s="1039">
        <v>59</v>
      </c>
      <c r="L35" s="1045">
        <v>85</v>
      </c>
      <c r="M35" s="1045">
        <v>104</v>
      </c>
      <c r="N35" s="1052">
        <v>82</v>
      </c>
      <c r="O35" s="1039">
        <v>96</v>
      </c>
      <c r="P35" s="1039">
        <v>123</v>
      </c>
      <c r="Q35" s="1033">
        <v>786</v>
      </c>
      <c r="R35" s="1039">
        <v>164</v>
      </c>
      <c r="S35" s="1039">
        <v>164</v>
      </c>
      <c r="T35" s="1039">
        <v>81</v>
      </c>
      <c r="U35" s="1039">
        <v>65</v>
      </c>
      <c r="V35" s="1039">
        <v>48</v>
      </c>
      <c r="W35" s="1039">
        <v>21</v>
      </c>
      <c r="X35" s="1061">
        <v>3</v>
      </c>
      <c r="Y35" s="1061">
        <v>1</v>
      </c>
      <c r="Z35" s="1033">
        <v>547</v>
      </c>
      <c r="AA35" s="1076" t="s">
        <v>322</v>
      </c>
      <c r="AC35" s="1080"/>
    </row>
    <row r="36" spans="1:29" s="1022" customFormat="1" ht="14.45" customHeight="1">
      <c r="A36" s="1028" t="s">
        <v>457</v>
      </c>
      <c r="B36" s="1034">
        <v>1437</v>
      </c>
      <c r="C36" s="1040">
        <v>18</v>
      </c>
      <c r="D36" s="1040">
        <v>28</v>
      </c>
      <c r="E36" s="1040">
        <v>58</v>
      </c>
      <c r="F36" s="1034">
        <v>104</v>
      </c>
      <c r="G36" s="1040">
        <v>61</v>
      </c>
      <c r="H36" s="1040">
        <v>42</v>
      </c>
      <c r="I36" s="1040">
        <v>39</v>
      </c>
      <c r="J36" s="1040">
        <v>40</v>
      </c>
      <c r="K36" s="1040">
        <v>51</v>
      </c>
      <c r="L36" s="1046">
        <v>85</v>
      </c>
      <c r="M36" s="1046">
        <v>90</v>
      </c>
      <c r="N36" s="1053">
        <v>100</v>
      </c>
      <c r="O36" s="1040">
        <v>84</v>
      </c>
      <c r="P36" s="1040">
        <v>123</v>
      </c>
      <c r="Q36" s="1034">
        <v>715</v>
      </c>
      <c r="R36" s="1040">
        <v>178</v>
      </c>
      <c r="S36" s="1040">
        <v>137</v>
      </c>
      <c r="T36" s="1040">
        <v>96</v>
      </c>
      <c r="U36" s="1040">
        <v>74</v>
      </c>
      <c r="V36" s="1040">
        <v>59</v>
      </c>
      <c r="W36" s="1040">
        <v>50</v>
      </c>
      <c r="X36" s="1062">
        <v>19</v>
      </c>
      <c r="Y36" s="1062">
        <v>5</v>
      </c>
      <c r="Z36" s="1034">
        <v>618</v>
      </c>
      <c r="AA36" s="1076" t="s">
        <v>322</v>
      </c>
      <c r="AC36" s="1080"/>
    </row>
    <row r="37" spans="1:29" s="1022" customFormat="1" ht="14.45" customHeight="1">
      <c r="A37" s="1026" t="s">
        <v>494</v>
      </c>
      <c r="B37" s="1032">
        <v>3931</v>
      </c>
      <c r="C37" s="1038">
        <v>83</v>
      </c>
      <c r="D37" s="1038">
        <v>108</v>
      </c>
      <c r="E37" s="1038">
        <v>163</v>
      </c>
      <c r="F37" s="1032">
        <v>354</v>
      </c>
      <c r="G37" s="1038">
        <v>173</v>
      </c>
      <c r="H37" s="1038">
        <v>141</v>
      </c>
      <c r="I37" s="1038">
        <v>149</v>
      </c>
      <c r="J37" s="1038">
        <v>159</v>
      </c>
      <c r="K37" s="1038">
        <v>167</v>
      </c>
      <c r="L37" s="1044">
        <v>216</v>
      </c>
      <c r="M37" s="1044">
        <v>295</v>
      </c>
      <c r="N37" s="1051">
        <v>269</v>
      </c>
      <c r="O37" s="1038">
        <v>261</v>
      </c>
      <c r="P37" s="1038">
        <v>305</v>
      </c>
      <c r="Q37" s="1032">
        <v>2135</v>
      </c>
      <c r="R37" s="1038">
        <v>386</v>
      </c>
      <c r="S37" s="1038">
        <v>388</v>
      </c>
      <c r="T37" s="1038">
        <v>235</v>
      </c>
      <c r="U37" s="1038">
        <v>200</v>
      </c>
      <c r="V37" s="1038">
        <v>146</v>
      </c>
      <c r="W37" s="1038">
        <v>65</v>
      </c>
      <c r="X37" s="1060">
        <v>11</v>
      </c>
      <c r="Y37" s="1060">
        <v>4</v>
      </c>
      <c r="Z37" s="1032">
        <v>1435</v>
      </c>
      <c r="AA37" s="1073">
        <v>7</v>
      </c>
      <c r="AC37" s="1080"/>
    </row>
    <row r="38" spans="1:29" s="1022" customFormat="1" ht="14.45" customHeight="1">
      <c r="A38" s="1027" t="s">
        <v>483</v>
      </c>
      <c r="B38" s="1033">
        <v>1975</v>
      </c>
      <c r="C38" s="1039">
        <v>37</v>
      </c>
      <c r="D38" s="1039">
        <v>59</v>
      </c>
      <c r="E38" s="1039">
        <v>90</v>
      </c>
      <c r="F38" s="1033">
        <v>186</v>
      </c>
      <c r="G38" s="1039">
        <v>90</v>
      </c>
      <c r="H38" s="1039">
        <v>82</v>
      </c>
      <c r="I38" s="1039">
        <v>90</v>
      </c>
      <c r="J38" s="1039">
        <v>85</v>
      </c>
      <c r="K38" s="1039">
        <v>88</v>
      </c>
      <c r="L38" s="1045">
        <v>108</v>
      </c>
      <c r="M38" s="1045">
        <v>150</v>
      </c>
      <c r="N38" s="1052">
        <v>133</v>
      </c>
      <c r="O38" s="1039">
        <v>149</v>
      </c>
      <c r="P38" s="1039">
        <v>145</v>
      </c>
      <c r="Q38" s="1033">
        <v>1120</v>
      </c>
      <c r="R38" s="1039">
        <v>190</v>
      </c>
      <c r="S38" s="1039">
        <v>205</v>
      </c>
      <c r="T38" s="1039">
        <v>102</v>
      </c>
      <c r="U38" s="1039">
        <v>93</v>
      </c>
      <c r="V38" s="1039">
        <v>54</v>
      </c>
      <c r="W38" s="1039">
        <v>16</v>
      </c>
      <c r="X38" s="1061">
        <v>1</v>
      </c>
      <c r="Y38" s="1061">
        <v>1</v>
      </c>
      <c r="Z38" s="1033">
        <v>662</v>
      </c>
      <c r="AA38" s="1074">
        <v>7</v>
      </c>
      <c r="AC38" s="1080"/>
    </row>
    <row r="39" spans="1:29" s="1022" customFormat="1" ht="14.45" customHeight="1">
      <c r="A39" s="1028" t="s">
        <v>457</v>
      </c>
      <c r="B39" s="1034">
        <v>1956</v>
      </c>
      <c r="C39" s="1040">
        <v>46</v>
      </c>
      <c r="D39" s="1040">
        <v>49</v>
      </c>
      <c r="E39" s="1040">
        <v>73</v>
      </c>
      <c r="F39" s="1034">
        <v>168</v>
      </c>
      <c r="G39" s="1040">
        <v>83</v>
      </c>
      <c r="H39" s="1040">
        <v>59</v>
      </c>
      <c r="I39" s="1040">
        <v>59</v>
      </c>
      <c r="J39" s="1040">
        <v>74</v>
      </c>
      <c r="K39" s="1040">
        <v>79</v>
      </c>
      <c r="L39" s="1046">
        <v>108</v>
      </c>
      <c r="M39" s="1046">
        <v>145</v>
      </c>
      <c r="N39" s="1053">
        <v>136</v>
      </c>
      <c r="O39" s="1040">
        <v>112</v>
      </c>
      <c r="P39" s="1040">
        <v>160</v>
      </c>
      <c r="Q39" s="1034">
        <v>1015</v>
      </c>
      <c r="R39" s="1040">
        <v>196</v>
      </c>
      <c r="S39" s="1040">
        <v>183</v>
      </c>
      <c r="T39" s="1040">
        <v>133</v>
      </c>
      <c r="U39" s="1040">
        <v>107</v>
      </c>
      <c r="V39" s="1040">
        <v>92</v>
      </c>
      <c r="W39" s="1040">
        <v>49</v>
      </c>
      <c r="X39" s="1062">
        <v>10</v>
      </c>
      <c r="Y39" s="1062">
        <v>3</v>
      </c>
      <c r="Z39" s="1034">
        <v>773</v>
      </c>
      <c r="AA39" s="1076" t="s">
        <v>322</v>
      </c>
      <c r="AC39" s="1080"/>
    </row>
    <row r="40" spans="1:29" s="1022" customFormat="1" ht="14.45" customHeight="1">
      <c r="A40" s="1026" t="s">
        <v>371</v>
      </c>
      <c r="B40" s="1032">
        <v>2743</v>
      </c>
      <c r="C40" s="1038">
        <v>42</v>
      </c>
      <c r="D40" s="1038">
        <v>68</v>
      </c>
      <c r="E40" s="1038">
        <v>112</v>
      </c>
      <c r="F40" s="1032">
        <v>222</v>
      </c>
      <c r="G40" s="1038">
        <v>124</v>
      </c>
      <c r="H40" s="1038">
        <v>88</v>
      </c>
      <c r="I40" s="1038">
        <v>91</v>
      </c>
      <c r="J40" s="1038">
        <v>128</v>
      </c>
      <c r="K40" s="1038">
        <v>144</v>
      </c>
      <c r="L40" s="1044">
        <v>149</v>
      </c>
      <c r="M40" s="1044">
        <v>188</v>
      </c>
      <c r="N40" s="1051">
        <v>146</v>
      </c>
      <c r="O40" s="1038">
        <v>179</v>
      </c>
      <c r="P40" s="1038">
        <v>247</v>
      </c>
      <c r="Q40" s="1032">
        <v>1484</v>
      </c>
      <c r="R40" s="1038">
        <v>278</v>
      </c>
      <c r="S40" s="1038">
        <v>253</v>
      </c>
      <c r="T40" s="1038">
        <v>190</v>
      </c>
      <c r="U40" s="1038">
        <v>140</v>
      </c>
      <c r="V40" s="1038">
        <v>99</v>
      </c>
      <c r="W40" s="1038">
        <v>65</v>
      </c>
      <c r="X40" s="1060">
        <v>10</v>
      </c>
      <c r="Y40" s="1060">
        <v>2</v>
      </c>
      <c r="Z40" s="1032">
        <v>1037</v>
      </c>
      <c r="AA40" s="1078" t="s">
        <v>322</v>
      </c>
      <c r="AC40" s="1081"/>
    </row>
    <row r="41" spans="1:29" s="1022" customFormat="1" ht="14.45" customHeight="1">
      <c r="A41" s="1027" t="s">
        <v>483</v>
      </c>
      <c r="B41" s="1033">
        <v>1404</v>
      </c>
      <c r="C41" s="1039">
        <v>21</v>
      </c>
      <c r="D41" s="1039">
        <v>35</v>
      </c>
      <c r="E41" s="1039">
        <v>64</v>
      </c>
      <c r="F41" s="1033">
        <v>120</v>
      </c>
      <c r="G41" s="1039">
        <v>68</v>
      </c>
      <c r="H41" s="1039">
        <v>49</v>
      </c>
      <c r="I41" s="1039">
        <v>65</v>
      </c>
      <c r="J41" s="1039">
        <v>68</v>
      </c>
      <c r="K41" s="1039">
        <v>78</v>
      </c>
      <c r="L41" s="1045">
        <v>85</v>
      </c>
      <c r="M41" s="1045">
        <v>109</v>
      </c>
      <c r="N41" s="1052">
        <v>72</v>
      </c>
      <c r="O41" s="1039">
        <v>89</v>
      </c>
      <c r="P41" s="1039">
        <v>126</v>
      </c>
      <c r="Q41" s="1033">
        <v>809</v>
      </c>
      <c r="R41" s="1039">
        <v>137</v>
      </c>
      <c r="S41" s="1039">
        <v>128</v>
      </c>
      <c r="T41" s="1039">
        <v>89</v>
      </c>
      <c r="U41" s="1039">
        <v>68</v>
      </c>
      <c r="V41" s="1039">
        <v>34</v>
      </c>
      <c r="W41" s="1039">
        <v>17</v>
      </c>
      <c r="X41" s="1061">
        <v>2</v>
      </c>
      <c r="Y41" s="1061">
        <v>0</v>
      </c>
      <c r="Z41" s="1033">
        <v>475</v>
      </c>
      <c r="AA41" s="1076" t="s">
        <v>322</v>
      </c>
      <c r="AC41" s="1082"/>
    </row>
    <row r="42" spans="1:29" s="1022" customFormat="1" ht="14.45" customHeight="1">
      <c r="A42" s="1028" t="s">
        <v>457</v>
      </c>
      <c r="B42" s="1034">
        <v>1339</v>
      </c>
      <c r="C42" s="1040">
        <v>21</v>
      </c>
      <c r="D42" s="1040">
        <v>33</v>
      </c>
      <c r="E42" s="1040">
        <v>48</v>
      </c>
      <c r="F42" s="1034">
        <v>102</v>
      </c>
      <c r="G42" s="1040">
        <v>56</v>
      </c>
      <c r="H42" s="1040">
        <v>39</v>
      </c>
      <c r="I42" s="1040">
        <v>26</v>
      </c>
      <c r="J42" s="1040">
        <v>60</v>
      </c>
      <c r="K42" s="1040">
        <v>66</v>
      </c>
      <c r="L42" s="1046">
        <v>64</v>
      </c>
      <c r="M42" s="1046">
        <v>79</v>
      </c>
      <c r="N42" s="1053">
        <v>74</v>
      </c>
      <c r="O42" s="1040">
        <v>90</v>
      </c>
      <c r="P42" s="1040">
        <v>121</v>
      </c>
      <c r="Q42" s="1034">
        <v>675</v>
      </c>
      <c r="R42" s="1040">
        <v>141</v>
      </c>
      <c r="S42" s="1040">
        <v>125</v>
      </c>
      <c r="T42" s="1040">
        <v>101</v>
      </c>
      <c r="U42" s="1040">
        <v>72</v>
      </c>
      <c r="V42" s="1040">
        <v>65</v>
      </c>
      <c r="W42" s="1040">
        <v>48</v>
      </c>
      <c r="X42" s="1062">
        <v>8</v>
      </c>
      <c r="Y42" s="1062">
        <v>2</v>
      </c>
      <c r="Z42" s="1034">
        <v>562</v>
      </c>
      <c r="AA42" s="1076" t="s">
        <v>322</v>
      </c>
      <c r="AC42" s="1082"/>
    </row>
    <row r="43" spans="1:29" s="1022" customFormat="1" ht="14.45" customHeight="1">
      <c r="A43" s="1026" t="s">
        <v>495</v>
      </c>
      <c r="B43" s="1032">
        <v>1283</v>
      </c>
      <c r="C43" s="1038">
        <v>29</v>
      </c>
      <c r="D43" s="1038">
        <v>22</v>
      </c>
      <c r="E43" s="1038">
        <v>35</v>
      </c>
      <c r="F43" s="1032">
        <v>86</v>
      </c>
      <c r="G43" s="1038">
        <v>28</v>
      </c>
      <c r="H43" s="1038">
        <v>24</v>
      </c>
      <c r="I43" s="1038">
        <v>61</v>
      </c>
      <c r="J43" s="1038">
        <v>50</v>
      </c>
      <c r="K43" s="1038">
        <v>50</v>
      </c>
      <c r="L43" s="1044">
        <v>48</v>
      </c>
      <c r="M43" s="1044">
        <v>52</v>
      </c>
      <c r="N43" s="1051">
        <v>79</v>
      </c>
      <c r="O43" s="1038">
        <v>84</v>
      </c>
      <c r="P43" s="1038">
        <v>135</v>
      </c>
      <c r="Q43" s="1032">
        <v>611</v>
      </c>
      <c r="R43" s="1038">
        <v>159</v>
      </c>
      <c r="S43" s="1038">
        <v>127</v>
      </c>
      <c r="T43" s="1038">
        <v>97</v>
      </c>
      <c r="U43" s="1038">
        <v>73</v>
      </c>
      <c r="V43" s="1038">
        <v>80</v>
      </c>
      <c r="W43" s="1038">
        <v>39</v>
      </c>
      <c r="X43" s="1060">
        <v>11</v>
      </c>
      <c r="Y43" s="1060">
        <v>0</v>
      </c>
      <c r="Z43" s="1032">
        <v>586</v>
      </c>
      <c r="AA43" s="1078" t="s">
        <v>322</v>
      </c>
      <c r="AC43" s="1081"/>
    </row>
    <row r="44" spans="1:29" s="1022" customFormat="1" ht="14.45" customHeight="1">
      <c r="A44" s="1027" t="s">
        <v>483</v>
      </c>
      <c r="B44" s="1033">
        <v>652</v>
      </c>
      <c r="C44" s="1039">
        <v>15</v>
      </c>
      <c r="D44" s="1039">
        <v>13</v>
      </c>
      <c r="E44" s="1039">
        <v>19</v>
      </c>
      <c r="F44" s="1033">
        <v>47</v>
      </c>
      <c r="G44" s="1039">
        <v>10</v>
      </c>
      <c r="H44" s="1039">
        <v>16</v>
      </c>
      <c r="I44" s="1039">
        <v>37</v>
      </c>
      <c r="J44" s="1039">
        <v>34</v>
      </c>
      <c r="K44" s="1039">
        <v>24</v>
      </c>
      <c r="L44" s="1045">
        <v>28</v>
      </c>
      <c r="M44" s="1045">
        <v>31</v>
      </c>
      <c r="N44" s="1052">
        <v>45</v>
      </c>
      <c r="O44" s="1039">
        <v>36</v>
      </c>
      <c r="P44" s="1039">
        <v>69</v>
      </c>
      <c r="Q44" s="1033">
        <v>330</v>
      </c>
      <c r="R44" s="1039">
        <v>94</v>
      </c>
      <c r="S44" s="1039">
        <v>64</v>
      </c>
      <c r="T44" s="1039">
        <v>41</v>
      </c>
      <c r="U44" s="1039">
        <v>30</v>
      </c>
      <c r="V44" s="1039">
        <v>32</v>
      </c>
      <c r="W44" s="1039">
        <v>13</v>
      </c>
      <c r="X44" s="1061">
        <v>1</v>
      </c>
      <c r="Y44" s="1061">
        <v>0</v>
      </c>
      <c r="Z44" s="1033">
        <v>275</v>
      </c>
      <c r="AA44" s="1076" t="s">
        <v>322</v>
      </c>
      <c r="AC44" s="1082"/>
    </row>
    <row r="45" spans="1:29" s="1022" customFormat="1" ht="14.45" customHeight="1">
      <c r="A45" s="1028" t="s">
        <v>457</v>
      </c>
      <c r="B45" s="1034">
        <v>631</v>
      </c>
      <c r="C45" s="1040">
        <v>14</v>
      </c>
      <c r="D45" s="1040">
        <v>9</v>
      </c>
      <c r="E45" s="1040">
        <v>16</v>
      </c>
      <c r="F45" s="1034">
        <v>39</v>
      </c>
      <c r="G45" s="1040">
        <v>18</v>
      </c>
      <c r="H45" s="1040">
        <v>8</v>
      </c>
      <c r="I45" s="1040">
        <v>24</v>
      </c>
      <c r="J45" s="1040">
        <v>16</v>
      </c>
      <c r="K45" s="1040">
        <v>26</v>
      </c>
      <c r="L45" s="1046">
        <v>20</v>
      </c>
      <c r="M45" s="1046">
        <v>21</v>
      </c>
      <c r="N45" s="1053">
        <v>34</v>
      </c>
      <c r="O45" s="1040">
        <v>48</v>
      </c>
      <c r="P45" s="1040">
        <v>66</v>
      </c>
      <c r="Q45" s="1034">
        <v>281</v>
      </c>
      <c r="R45" s="1040">
        <v>65</v>
      </c>
      <c r="S45" s="1040">
        <v>63</v>
      </c>
      <c r="T45" s="1040">
        <v>56</v>
      </c>
      <c r="U45" s="1040">
        <v>43</v>
      </c>
      <c r="V45" s="1040">
        <v>48</v>
      </c>
      <c r="W45" s="1040">
        <v>26</v>
      </c>
      <c r="X45" s="1062">
        <v>10</v>
      </c>
      <c r="Y45" s="1062">
        <v>0</v>
      </c>
      <c r="Z45" s="1034">
        <v>311</v>
      </c>
      <c r="AA45" s="1076" t="s">
        <v>322</v>
      </c>
      <c r="AC45" s="1082"/>
    </row>
    <row r="46" spans="1:29" s="1022" customFormat="1" ht="14.45" customHeight="1">
      <c r="A46" s="1026" t="s">
        <v>497</v>
      </c>
      <c r="B46" s="1032">
        <v>1081</v>
      </c>
      <c r="C46" s="1038">
        <v>20</v>
      </c>
      <c r="D46" s="1038">
        <v>15</v>
      </c>
      <c r="E46" s="1038">
        <v>17</v>
      </c>
      <c r="F46" s="1032">
        <v>52</v>
      </c>
      <c r="G46" s="1038">
        <v>24</v>
      </c>
      <c r="H46" s="1038">
        <v>49</v>
      </c>
      <c r="I46" s="1038">
        <v>37</v>
      </c>
      <c r="J46" s="1038">
        <v>29</v>
      </c>
      <c r="K46" s="1038">
        <v>32</v>
      </c>
      <c r="L46" s="1044">
        <v>43</v>
      </c>
      <c r="M46" s="1044">
        <v>70</v>
      </c>
      <c r="N46" s="1051">
        <v>63</v>
      </c>
      <c r="O46" s="1038">
        <v>71</v>
      </c>
      <c r="P46" s="1038">
        <v>109</v>
      </c>
      <c r="Q46" s="1032">
        <v>527</v>
      </c>
      <c r="R46" s="1038">
        <v>120</v>
      </c>
      <c r="S46" s="1038">
        <v>118</v>
      </c>
      <c r="T46" s="1038">
        <v>70</v>
      </c>
      <c r="U46" s="1038">
        <v>78</v>
      </c>
      <c r="V46" s="1038">
        <v>67</v>
      </c>
      <c r="W46" s="1038">
        <v>40</v>
      </c>
      <c r="X46" s="1060">
        <v>8</v>
      </c>
      <c r="Y46" s="1060">
        <v>1</v>
      </c>
      <c r="Z46" s="1032">
        <v>502</v>
      </c>
      <c r="AA46" s="1078" t="s">
        <v>322</v>
      </c>
      <c r="AC46" s="1081"/>
    </row>
    <row r="47" spans="1:29" s="1022" customFormat="1" ht="14.45" customHeight="1">
      <c r="A47" s="1027" t="s">
        <v>483</v>
      </c>
      <c r="B47" s="1033">
        <v>552</v>
      </c>
      <c r="C47" s="1039">
        <v>12</v>
      </c>
      <c r="D47" s="1039">
        <v>5</v>
      </c>
      <c r="E47" s="1039">
        <v>5</v>
      </c>
      <c r="F47" s="1033">
        <v>22</v>
      </c>
      <c r="G47" s="1039">
        <v>11</v>
      </c>
      <c r="H47" s="1039">
        <v>32</v>
      </c>
      <c r="I47" s="1039">
        <v>19</v>
      </c>
      <c r="J47" s="1039">
        <v>15</v>
      </c>
      <c r="K47" s="1039">
        <v>17</v>
      </c>
      <c r="L47" s="1045">
        <v>30</v>
      </c>
      <c r="M47" s="1045">
        <v>43</v>
      </c>
      <c r="N47" s="1052">
        <v>33</v>
      </c>
      <c r="O47" s="1039">
        <v>38</v>
      </c>
      <c r="P47" s="1039">
        <v>62</v>
      </c>
      <c r="Q47" s="1033">
        <v>300</v>
      </c>
      <c r="R47" s="1039">
        <v>62</v>
      </c>
      <c r="S47" s="1039">
        <v>65</v>
      </c>
      <c r="T47" s="1039">
        <v>25</v>
      </c>
      <c r="U47" s="1039">
        <v>40</v>
      </c>
      <c r="V47" s="1039">
        <v>26</v>
      </c>
      <c r="W47" s="1039">
        <v>9</v>
      </c>
      <c r="X47" s="1061">
        <v>2</v>
      </c>
      <c r="Y47" s="1061">
        <v>1</v>
      </c>
      <c r="Z47" s="1033">
        <v>230</v>
      </c>
      <c r="AA47" s="1076" t="s">
        <v>322</v>
      </c>
      <c r="AC47" s="1082"/>
    </row>
    <row r="48" spans="1:29" s="1022" customFormat="1" ht="14.45" customHeight="1">
      <c r="A48" s="1028" t="s">
        <v>457</v>
      </c>
      <c r="B48" s="1034">
        <v>529</v>
      </c>
      <c r="C48" s="1040">
        <v>8</v>
      </c>
      <c r="D48" s="1040">
        <v>10</v>
      </c>
      <c r="E48" s="1040">
        <v>12</v>
      </c>
      <c r="F48" s="1034">
        <v>30</v>
      </c>
      <c r="G48" s="1040">
        <v>13</v>
      </c>
      <c r="H48" s="1040">
        <v>17</v>
      </c>
      <c r="I48" s="1040">
        <v>18</v>
      </c>
      <c r="J48" s="1040">
        <v>14</v>
      </c>
      <c r="K48" s="1040">
        <v>15</v>
      </c>
      <c r="L48" s="1046">
        <v>13</v>
      </c>
      <c r="M48" s="1046">
        <v>27</v>
      </c>
      <c r="N48" s="1053">
        <v>30</v>
      </c>
      <c r="O48" s="1040">
        <v>33</v>
      </c>
      <c r="P48" s="1040">
        <v>47</v>
      </c>
      <c r="Q48" s="1034">
        <v>227</v>
      </c>
      <c r="R48" s="1040">
        <v>58</v>
      </c>
      <c r="S48" s="1040">
        <v>53</v>
      </c>
      <c r="T48" s="1040">
        <v>45</v>
      </c>
      <c r="U48" s="1040">
        <v>38</v>
      </c>
      <c r="V48" s="1040">
        <v>41</v>
      </c>
      <c r="W48" s="1040">
        <v>31</v>
      </c>
      <c r="X48" s="1062">
        <v>6</v>
      </c>
      <c r="Y48" s="1062">
        <v>0</v>
      </c>
      <c r="Z48" s="1034">
        <v>272</v>
      </c>
      <c r="AA48" s="1076" t="s">
        <v>322</v>
      </c>
      <c r="AC48" s="1082"/>
    </row>
    <row r="49" spans="1:29" s="1022" customFormat="1" ht="14.45" customHeight="1">
      <c r="A49" s="1026" t="s">
        <v>377</v>
      </c>
      <c r="B49" s="1032">
        <v>2512</v>
      </c>
      <c r="C49" s="1038">
        <v>57</v>
      </c>
      <c r="D49" s="1038">
        <v>55</v>
      </c>
      <c r="E49" s="1038">
        <v>83</v>
      </c>
      <c r="F49" s="1032">
        <v>195</v>
      </c>
      <c r="G49" s="1038">
        <v>140</v>
      </c>
      <c r="H49" s="1038">
        <v>99</v>
      </c>
      <c r="I49" s="1038">
        <v>110</v>
      </c>
      <c r="J49" s="1038">
        <v>108</v>
      </c>
      <c r="K49" s="1038">
        <v>134</v>
      </c>
      <c r="L49" s="1044">
        <v>150</v>
      </c>
      <c r="M49" s="1044">
        <v>135</v>
      </c>
      <c r="N49" s="1051">
        <v>150</v>
      </c>
      <c r="O49" s="1038">
        <v>177</v>
      </c>
      <c r="P49" s="1038">
        <v>246</v>
      </c>
      <c r="Q49" s="1032">
        <v>1449</v>
      </c>
      <c r="R49" s="1038">
        <v>242</v>
      </c>
      <c r="S49" s="1038">
        <v>201</v>
      </c>
      <c r="T49" s="1038">
        <v>138</v>
      </c>
      <c r="U49" s="1038">
        <v>91</v>
      </c>
      <c r="V49" s="1038">
        <v>105</v>
      </c>
      <c r="W49" s="1038">
        <v>57</v>
      </c>
      <c r="X49" s="1060">
        <v>30</v>
      </c>
      <c r="Y49" s="1060">
        <v>4</v>
      </c>
      <c r="Z49" s="1032">
        <v>868</v>
      </c>
      <c r="AA49" s="1078" t="s">
        <v>322</v>
      </c>
      <c r="AC49" s="1080"/>
    </row>
    <row r="50" spans="1:29" s="1022" customFormat="1" ht="14.45" customHeight="1">
      <c r="A50" s="1027" t="s">
        <v>483</v>
      </c>
      <c r="B50" s="1033">
        <v>1244</v>
      </c>
      <c r="C50" s="1039">
        <v>28</v>
      </c>
      <c r="D50" s="1039">
        <v>26</v>
      </c>
      <c r="E50" s="1039">
        <v>50</v>
      </c>
      <c r="F50" s="1033">
        <v>104</v>
      </c>
      <c r="G50" s="1039">
        <v>64</v>
      </c>
      <c r="H50" s="1039">
        <v>50</v>
      </c>
      <c r="I50" s="1039">
        <v>66</v>
      </c>
      <c r="J50" s="1039">
        <v>57</v>
      </c>
      <c r="K50" s="1039">
        <v>82</v>
      </c>
      <c r="L50" s="1045">
        <v>76</v>
      </c>
      <c r="M50" s="1045">
        <v>66</v>
      </c>
      <c r="N50" s="1052">
        <v>66</v>
      </c>
      <c r="O50" s="1039">
        <v>95</v>
      </c>
      <c r="P50" s="1039">
        <v>123</v>
      </c>
      <c r="Q50" s="1033">
        <v>745</v>
      </c>
      <c r="R50" s="1039">
        <v>138</v>
      </c>
      <c r="S50" s="1039">
        <v>101</v>
      </c>
      <c r="T50" s="1039">
        <v>69</v>
      </c>
      <c r="U50" s="1039">
        <v>35</v>
      </c>
      <c r="V50" s="1039">
        <v>33</v>
      </c>
      <c r="W50" s="1039">
        <v>13</v>
      </c>
      <c r="X50" s="1061">
        <v>6</v>
      </c>
      <c r="Y50" s="1061">
        <v>0</v>
      </c>
      <c r="Z50" s="1033">
        <v>395</v>
      </c>
      <c r="AA50" s="1076" t="s">
        <v>322</v>
      </c>
      <c r="AC50" s="1080"/>
    </row>
    <row r="51" spans="1:29" s="1022" customFormat="1" ht="14.45" customHeight="1">
      <c r="A51" s="1028" t="s">
        <v>457</v>
      </c>
      <c r="B51" s="1034">
        <v>1268</v>
      </c>
      <c r="C51" s="1040">
        <v>29</v>
      </c>
      <c r="D51" s="1040">
        <v>29</v>
      </c>
      <c r="E51" s="1040">
        <v>33</v>
      </c>
      <c r="F51" s="1034">
        <v>91</v>
      </c>
      <c r="G51" s="1040">
        <v>76</v>
      </c>
      <c r="H51" s="1040">
        <v>49</v>
      </c>
      <c r="I51" s="1040">
        <v>44</v>
      </c>
      <c r="J51" s="1040">
        <v>51</v>
      </c>
      <c r="K51" s="1040">
        <v>52</v>
      </c>
      <c r="L51" s="1046">
        <v>74</v>
      </c>
      <c r="M51" s="1046">
        <v>69</v>
      </c>
      <c r="N51" s="1053">
        <v>84</v>
      </c>
      <c r="O51" s="1040">
        <v>82</v>
      </c>
      <c r="P51" s="1040">
        <v>123</v>
      </c>
      <c r="Q51" s="1034">
        <v>704</v>
      </c>
      <c r="R51" s="1040">
        <v>104</v>
      </c>
      <c r="S51" s="1040">
        <v>100</v>
      </c>
      <c r="T51" s="1040">
        <v>69</v>
      </c>
      <c r="U51" s="1040">
        <v>56</v>
      </c>
      <c r="V51" s="1040">
        <v>72</v>
      </c>
      <c r="W51" s="1040">
        <v>44</v>
      </c>
      <c r="X51" s="1062">
        <v>24</v>
      </c>
      <c r="Y51" s="1062">
        <v>4</v>
      </c>
      <c r="Z51" s="1034">
        <v>473</v>
      </c>
      <c r="AA51" s="1077" t="s">
        <v>322</v>
      </c>
      <c r="AB51" s="1022">
        <v>46</v>
      </c>
      <c r="AC51" s="1082"/>
    </row>
    <row r="52" spans="1:29" ht="12" customHeight="1">
      <c r="A52" s="1029" t="s">
        <v>320</v>
      </c>
      <c r="B52" s="1035"/>
      <c r="AB52" s="1020">
        <v>47</v>
      </c>
    </row>
    <row r="53" spans="1:29" ht="12" customHeight="1">
      <c r="A53" s="8"/>
      <c r="B53" s="8"/>
    </row>
    <row r="54" spans="1:29" ht="12" customHeight="1">
      <c r="A54" s="8"/>
      <c r="B54" s="8"/>
    </row>
  </sheetData>
  <mergeCells count="1">
    <mergeCell ref="A1:L1"/>
  </mergeCells>
  <phoneticPr fontId="20"/>
  <printOptions horizontalCentered="1"/>
  <pageMargins left="0.43307086614173229" right="0.35433070866141736" top="0.78740157480314965" bottom="0.78740157480314965" header="0.51181102362204722" footer="0.51181102362204722"/>
  <pageSetup paperSize="9" fitToWidth="1" fitToHeight="1" orientation="portrait" usePrinterDefaults="1" r:id="rId1"/>
  <headerFooter alignWithMargins="0"/>
  <colBreaks count="1" manualBreakCount="1">
    <brk id="13" max="51" man="1"/>
  </colBreaks>
</worksheet>
</file>

<file path=xl/worksheets/sheet16.xml><?xml version="1.0" encoding="utf-8"?>
<worksheet xmlns="http://schemas.openxmlformats.org/spreadsheetml/2006/main" xmlns:r="http://schemas.openxmlformats.org/officeDocument/2006/relationships" xmlns:mc="http://schemas.openxmlformats.org/markup-compatibility/2006">
  <dimension ref="A1:F32"/>
  <sheetViews>
    <sheetView view="pageBreakPreview" zoomScaleSheetLayoutView="100" workbookViewId="0">
      <selection activeCell="K29" sqref="K29"/>
    </sheetView>
  </sheetViews>
  <sheetFormatPr defaultColWidth="8.875" defaultRowHeight="13.5"/>
  <cols>
    <col min="1" max="1" width="17.875" style="1083" customWidth="1"/>
    <col min="2" max="4" width="14.375" style="1083" customWidth="1"/>
    <col min="5" max="5" width="10.75" style="1083" customWidth="1"/>
    <col min="6" max="16384" width="8.875" style="1083"/>
  </cols>
  <sheetData>
    <row r="1" spans="1:5" ht="25.5" customHeight="1">
      <c r="A1" s="1084" t="s">
        <v>293</v>
      </c>
      <c r="B1" s="1084"/>
      <c r="C1" s="1084"/>
      <c r="D1" s="1084"/>
      <c r="E1" s="125"/>
    </row>
    <row r="2" spans="1:5" ht="18.75" customHeight="1">
      <c r="B2" s="1091" t="s">
        <v>36</v>
      </c>
      <c r="C2" s="1091"/>
      <c r="D2" s="1091"/>
      <c r="E2" s="1103"/>
    </row>
    <row r="3" spans="1:5" ht="18.75">
      <c r="B3" s="125"/>
      <c r="C3" s="125"/>
      <c r="D3" s="1084"/>
      <c r="E3" s="1103"/>
    </row>
    <row r="4" spans="1:5" ht="14.45" customHeight="1">
      <c r="A4" s="126" t="s">
        <v>369</v>
      </c>
      <c r="B4" s="1092"/>
      <c r="C4" s="1097"/>
      <c r="D4" s="1097" t="s">
        <v>43</v>
      </c>
    </row>
    <row r="5" spans="1:5" ht="20.100000000000001" customHeight="1">
      <c r="A5" s="1085" t="s">
        <v>573</v>
      </c>
      <c r="B5" s="1093" t="s">
        <v>720</v>
      </c>
      <c r="C5" s="1093" t="s">
        <v>744</v>
      </c>
      <c r="D5" s="1098" t="s">
        <v>230</v>
      </c>
    </row>
    <row r="6" spans="1:5" ht="20.100000000000001" customHeight="1">
      <c r="A6" s="1086" t="s">
        <v>112</v>
      </c>
      <c r="B6" s="1094">
        <v>1455</v>
      </c>
      <c r="C6" s="1094">
        <v>1424</v>
      </c>
      <c r="D6" s="1099">
        <v>1645</v>
      </c>
    </row>
    <row r="7" spans="1:5" ht="20.100000000000001" customHeight="1">
      <c r="A7" s="1087" t="s">
        <v>225</v>
      </c>
      <c r="B7" s="1095">
        <v>797</v>
      </c>
      <c r="C7" s="1095">
        <v>705</v>
      </c>
      <c r="D7" s="1100">
        <v>796</v>
      </c>
    </row>
    <row r="8" spans="1:5" ht="20.100000000000001" customHeight="1">
      <c r="A8" s="1087" t="s">
        <v>551</v>
      </c>
      <c r="B8" s="1095">
        <v>173</v>
      </c>
      <c r="C8" s="1095">
        <v>166</v>
      </c>
      <c r="D8" s="1100">
        <v>153</v>
      </c>
    </row>
    <row r="9" spans="1:5" ht="20.100000000000001" customHeight="1">
      <c r="A9" s="1087" t="s">
        <v>555</v>
      </c>
      <c r="B9" s="1095">
        <v>86</v>
      </c>
      <c r="C9" s="1095">
        <v>92</v>
      </c>
      <c r="D9" s="1100">
        <v>105</v>
      </c>
    </row>
    <row r="10" spans="1:5" ht="20.100000000000001" customHeight="1">
      <c r="A10" s="1087" t="s">
        <v>550</v>
      </c>
      <c r="B10" s="1095">
        <v>60</v>
      </c>
      <c r="C10" s="1095">
        <v>51</v>
      </c>
      <c r="D10" s="1100">
        <v>55</v>
      </c>
    </row>
    <row r="11" spans="1:5" ht="20.100000000000001" customHeight="1">
      <c r="A11" s="1087" t="s">
        <v>449</v>
      </c>
      <c r="B11" s="1095">
        <v>48</v>
      </c>
      <c r="C11" s="1095">
        <v>46</v>
      </c>
      <c r="D11" s="1100">
        <v>44</v>
      </c>
    </row>
    <row r="12" spans="1:5" ht="20.100000000000001" customHeight="1">
      <c r="A12" s="1087" t="s">
        <v>22</v>
      </c>
      <c r="B12" s="1095">
        <v>47</v>
      </c>
      <c r="C12" s="1095">
        <v>59</v>
      </c>
      <c r="D12" s="1100">
        <v>81</v>
      </c>
    </row>
    <row r="13" spans="1:5" ht="20.100000000000001" customHeight="1">
      <c r="A13" s="1087" t="s">
        <v>339</v>
      </c>
      <c r="B13" s="1095">
        <v>42</v>
      </c>
      <c r="C13" s="1095">
        <v>38</v>
      </c>
      <c r="D13" s="1100">
        <v>38</v>
      </c>
    </row>
    <row r="14" spans="1:5" ht="20.100000000000001" customHeight="1">
      <c r="A14" s="1087" t="s">
        <v>552</v>
      </c>
      <c r="B14" s="1095">
        <v>37</v>
      </c>
      <c r="C14" s="1095">
        <v>75</v>
      </c>
      <c r="D14" s="1100">
        <v>137</v>
      </c>
    </row>
    <row r="15" spans="1:5" ht="20.100000000000001" customHeight="1">
      <c r="A15" s="1087" t="s">
        <v>556</v>
      </c>
      <c r="B15" s="1095">
        <v>34</v>
      </c>
      <c r="C15" s="1095">
        <v>27</v>
      </c>
      <c r="D15" s="1100">
        <v>44</v>
      </c>
    </row>
    <row r="16" spans="1:5" ht="20.100000000000001" customHeight="1">
      <c r="A16" s="1087" t="s">
        <v>531</v>
      </c>
      <c r="B16" s="1095">
        <v>18</v>
      </c>
      <c r="C16" s="1095">
        <v>19</v>
      </c>
      <c r="D16" s="1100">
        <v>20</v>
      </c>
    </row>
    <row r="17" spans="1:6" ht="20.100000000000001" customHeight="1">
      <c r="A17" s="1087" t="s">
        <v>549</v>
      </c>
      <c r="B17" s="1095">
        <v>12</v>
      </c>
      <c r="C17" s="1095">
        <v>17</v>
      </c>
      <c r="D17" s="1100">
        <v>22</v>
      </c>
    </row>
    <row r="18" spans="1:6" ht="20.100000000000001" customHeight="1">
      <c r="A18" s="1087" t="s">
        <v>395</v>
      </c>
      <c r="B18" s="1095">
        <v>11</v>
      </c>
      <c r="C18" s="1095">
        <v>16</v>
      </c>
      <c r="D18" s="1100">
        <v>15</v>
      </c>
    </row>
    <row r="19" spans="1:6" ht="20.100000000000001" customHeight="1">
      <c r="A19" s="1087" t="s">
        <v>273</v>
      </c>
      <c r="B19" s="1095">
        <v>10</v>
      </c>
      <c r="C19" s="1095">
        <v>30</v>
      </c>
      <c r="D19" s="1100">
        <v>40</v>
      </c>
    </row>
    <row r="20" spans="1:6" ht="20.100000000000001" customHeight="1">
      <c r="A20" s="1087" t="s">
        <v>554</v>
      </c>
      <c r="B20" s="1095">
        <v>10</v>
      </c>
      <c r="C20" s="1095">
        <v>10</v>
      </c>
      <c r="D20" s="1100">
        <v>9</v>
      </c>
    </row>
    <row r="21" spans="1:6" ht="20.100000000000001" customHeight="1">
      <c r="A21" s="1087" t="s">
        <v>557</v>
      </c>
      <c r="B21" s="1095">
        <v>9</v>
      </c>
      <c r="C21" s="1095">
        <v>10</v>
      </c>
      <c r="D21" s="1100">
        <v>8</v>
      </c>
    </row>
    <row r="22" spans="1:6" ht="20.100000000000001" customHeight="1">
      <c r="A22" s="1087" t="s">
        <v>363</v>
      </c>
      <c r="B22" s="1095">
        <v>9</v>
      </c>
      <c r="C22" s="1095">
        <v>13</v>
      </c>
      <c r="D22" s="1100">
        <v>21</v>
      </c>
    </row>
    <row r="23" spans="1:6" ht="20.100000000000001" customHeight="1">
      <c r="A23" s="1087" t="s">
        <v>709</v>
      </c>
      <c r="B23" s="1095">
        <v>5</v>
      </c>
      <c r="C23" s="1095">
        <v>5</v>
      </c>
      <c r="D23" s="1100">
        <v>5</v>
      </c>
    </row>
    <row r="24" spans="1:6" ht="20.100000000000001" customHeight="1">
      <c r="A24" s="1087" t="s">
        <v>252</v>
      </c>
      <c r="B24" s="1095">
        <v>5</v>
      </c>
      <c r="C24" s="1095">
        <v>3</v>
      </c>
      <c r="D24" s="1100">
        <v>5</v>
      </c>
    </row>
    <row r="25" spans="1:6" ht="20.100000000000001" customHeight="1">
      <c r="A25" s="1088" t="s">
        <v>605</v>
      </c>
      <c r="B25" s="1096">
        <v>42</v>
      </c>
      <c r="C25" s="1096">
        <v>42</v>
      </c>
      <c r="D25" s="1101">
        <v>47</v>
      </c>
    </row>
    <row r="26" spans="1:6" ht="20.100000000000001" customHeight="1">
      <c r="A26" s="1089" t="s">
        <v>607</v>
      </c>
      <c r="B26" s="293"/>
      <c r="C26" s="293"/>
      <c r="D26" s="1102"/>
      <c r="E26" s="1102"/>
    </row>
    <row r="27" spans="1:6" ht="12.95" customHeight="1">
      <c r="A27" s="1090" t="s">
        <v>694</v>
      </c>
      <c r="B27" s="1090"/>
      <c r="C27" s="1090"/>
      <c r="D27" s="1090"/>
      <c r="E27" s="1090"/>
      <c r="F27" s="1102"/>
    </row>
    <row r="28" spans="1:6" ht="12.95" customHeight="1">
      <c r="A28" s="1090" t="s">
        <v>695</v>
      </c>
      <c r="B28" s="1090"/>
      <c r="C28" s="1090"/>
      <c r="D28" s="1090"/>
      <c r="E28" s="1090"/>
      <c r="F28" s="127"/>
    </row>
    <row r="29" spans="1:6" ht="12.95" customHeight="1">
      <c r="F29" s="1102"/>
    </row>
    <row r="32" spans="1:6">
      <c r="F32" s="1083">
        <v>48</v>
      </c>
    </row>
  </sheetData>
  <mergeCells count="4">
    <mergeCell ref="A1:D1"/>
    <mergeCell ref="B2:D2"/>
    <mergeCell ref="A27:E27"/>
    <mergeCell ref="A28:E28"/>
  </mergeCells>
  <phoneticPr fontId="20"/>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2:Y123"/>
  <sheetViews>
    <sheetView view="pageBreakPreview" zoomScale="87" zoomScaleSheetLayoutView="87" workbookViewId="0">
      <selection activeCell="J82" sqref="J82"/>
    </sheetView>
  </sheetViews>
  <sheetFormatPr defaultRowHeight="13.5"/>
  <cols>
    <col min="1" max="8" width="9" style="11" customWidth="1"/>
    <col min="9" max="9" width="15.125" style="11" customWidth="1"/>
    <col min="10" max="16384" width="9" style="11" customWidth="1"/>
  </cols>
  <sheetData>
    <row r="2" spans="1:9" ht="33.75" customHeight="1">
      <c r="A2" s="13" t="s">
        <v>666</v>
      </c>
      <c r="B2" s="20"/>
      <c r="C2" s="20"/>
      <c r="D2" s="20"/>
      <c r="E2" s="20"/>
      <c r="F2" s="20"/>
      <c r="G2" s="20"/>
      <c r="H2" s="20"/>
      <c r="I2" s="20"/>
    </row>
    <row r="3" spans="1:9" s="12" customFormat="1" ht="28.5" customHeight="1">
      <c r="A3" s="14" t="s">
        <v>373</v>
      </c>
      <c r="B3" s="21"/>
      <c r="C3" s="21"/>
      <c r="D3" s="21"/>
      <c r="E3" s="21"/>
      <c r="F3" s="21"/>
      <c r="G3" s="21"/>
      <c r="H3" s="21"/>
      <c r="I3" s="21"/>
    </row>
    <row r="11" spans="1:9" ht="9" customHeight="1">
      <c r="A11" s="15"/>
      <c r="B11" s="15"/>
      <c r="C11" s="15"/>
      <c r="D11" s="15"/>
      <c r="E11" s="15"/>
      <c r="F11" s="15"/>
      <c r="G11" s="15"/>
      <c r="H11" s="15"/>
      <c r="I11" s="15"/>
    </row>
    <row r="52" spans="10:10">
      <c r="J52" s="11">
        <v>18</v>
      </c>
    </row>
    <row r="74" spans="1:25">
      <c r="A74" s="16"/>
      <c r="B74" s="16"/>
      <c r="C74" s="16"/>
      <c r="D74" s="16"/>
      <c r="E74" s="16"/>
      <c r="F74" s="16"/>
      <c r="G74" s="16"/>
      <c r="H74" s="16"/>
    </row>
    <row r="75" spans="1:25">
      <c r="A75" s="16"/>
      <c r="B75" s="16"/>
      <c r="C75" s="16"/>
      <c r="D75" s="16"/>
      <c r="E75" s="16"/>
      <c r="F75" s="16"/>
      <c r="G75" s="16"/>
      <c r="H75" s="16"/>
    </row>
    <row r="76" spans="1:25">
      <c r="A76" s="17" t="s">
        <v>26</v>
      </c>
      <c r="B76" s="17" t="s">
        <v>18</v>
      </c>
      <c r="C76" s="17" t="s">
        <v>137</v>
      </c>
      <c r="D76" s="17" t="s">
        <v>18</v>
      </c>
      <c r="E76" s="17" t="s">
        <v>137</v>
      </c>
      <c r="F76" s="17" t="s">
        <v>26</v>
      </c>
      <c r="G76" s="17" t="s">
        <v>18</v>
      </c>
      <c r="H76" s="17" t="s">
        <v>137</v>
      </c>
      <c r="J76" s="28"/>
      <c r="K76" s="29"/>
      <c r="L76" s="29"/>
      <c r="M76" s="29"/>
      <c r="N76" s="28"/>
      <c r="O76" s="28"/>
      <c r="P76" s="28"/>
      <c r="Q76" s="28"/>
      <c r="R76" s="28"/>
      <c r="S76" s="28"/>
      <c r="T76" s="28"/>
      <c r="U76" s="28"/>
      <c r="V76" s="28"/>
      <c r="W76" s="28"/>
      <c r="X76" s="28"/>
      <c r="Y76" s="28"/>
    </row>
    <row r="77" spans="1:25" ht="49.5" customHeight="1">
      <c r="A77" s="18" t="s">
        <v>618</v>
      </c>
      <c r="B77" s="22">
        <v>9805</v>
      </c>
      <c r="C77" s="22">
        <v>55532</v>
      </c>
      <c r="D77" s="22">
        <v>2398</v>
      </c>
      <c r="E77" s="22">
        <v>13449</v>
      </c>
      <c r="F77" s="18" t="s">
        <v>618</v>
      </c>
      <c r="G77" s="22">
        <v>12203</v>
      </c>
      <c r="H77" s="22">
        <v>68981</v>
      </c>
      <c r="I77" s="27"/>
      <c r="J77" s="28"/>
      <c r="K77" s="30"/>
      <c r="L77" s="27"/>
      <c r="M77" s="27"/>
      <c r="N77" s="28"/>
      <c r="O77" s="28"/>
      <c r="P77" s="28"/>
      <c r="Q77" s="28"/>
      <c r="R77" s="28"/>
      <c r="S77" s="28"/>
      <c r="T77" s="28"/>
      <c r="U77" s="28"/>
      <c r="V77" s="28"/>
      <c r="W77" s="28"/>
      <c r="X77" s="28"/>
      <c r="Y77" s="28"/>
    </row>
    <row r="78" spans="1:25">
      <c r="A78" s="18" t="s">
        <v>398</v>
      </c>
      <c r="B78" s="22">
        <v>10512</v>
      </c>
      <c r="C78" s="22">
        <v>58372</v>
      </c>
      <c r="D78" s="22">
        <v>2202</v>
      </c>
      <c r="E78" s="22">
        <v>13508</v>
      </c>
      <c r="F78" s="18" t="s">
        <v>398</v>
      </c>
      <c r="G78" s="22">
        <v>12714</v>
      </c>
      <c r="H78" s="22">
        <v>71880</v>
      </c>
      <c r="I78" s="27"/>
      <c r="J78" s="28"/>
      <c r="K78" s="30"/>
      <c r="L78" s="27"/>
      <c r="M78" s="27"/>
      <c r="N78" s="28"/>
      <c r="O78" s="28"/>
      <c r="P78" s="28"/>
      <c r="Q78" s="28"/>
      <c r="R78" s="28"/>
      <c r="S78" s="28"/>
      <c r="T78" s="28"/>
      <c r="U78" s="28"/>
      <c r="V78" s="28"/>
      <c r="W78" s="28"/>
      <c r="X78" s="28"/>
      <c r="Y78" s="28"/>
    </row>
    <row r="79" spans="1:25">
      <c r="A79" s="18" t="s">
        <v>591</v>
      </c>
      <c r="B79" s="22">
        <v>10800</v>
      </c>
      <c r="C79" s="22">
        <v>60910</v>
      </c>
      <c r="D79" s="22">
        <v>2378</v>
      </c>
      <c r="E79" s="22">
        <v>13651</v>
      </c>
      <c r="F79" s="18" t="s">
        <v>591</v>
      </c>
      <c r="G79" s="22">
        <v>13178</v>
      </c>
      <c r="H79" s="22">
        <v>74561</v>
      </c>
      <c r="I79" s="27"/>
      <c r="J79" s="28"/>
      <c r="K79" s="30"/>
      <c r="L79" s="27"/>
      <c r="M79" s="27"/>
      <c r="N79" s="28"/>
      <c r="O79" s="28"/>
      <c r="P79" s="28"/>
      <c r="Q79" s="28"/>
      <c r="R79" s="28"/>
      <c r="S79" s="28"/>
      <c r="T79" s="28"/>
      <c r="U79" s="28"/>
      <c r="V79" s="28"/>
      <c r="W79" s="28"/>
      <c r="X79" s="28"/>
      <c r="Y79" s="28"/>
    </row>
    <row r="80" spans="1:25">
      <c r="A80" s="18" t="s">
        <v>135</v>
      </c>
      <c r="B80" s="22">
        <v>10948</v>
      </c>
      <c r="C80" s="22">
        <v>61947</v>
      </c>
      <c r="D80" s="22">
        <v>2362</v>
      </c>
      <c r="E80" s="22">
        <v>13537</v>
      </c>
      <c r="F80" s="18" t="s">
        <v>135</v>
      </c>
      <c r="G80" s="22">
        <v>13310</v>
      </c>
      <c r="H80" s="22">
        <v>75484</v>
      </c>
      <c r="I80" s="27"/>
      <c r="J80" s="28"/>
      <c r="K80" s="30"/>
      <c r="L80" s="27"/>
      <c r="M80" s="27"/>
      <c r="N80" s="28"/>
      <c r="O80" s="28"/>
      <c r="P80" s="28"/>
      <c r="Q80" s="28"/>
      <c r="R80" s="28"/>
      <c r="S80" s="28"/>
      <c r="T80" s="28"/>
      <c r="U80" s="28"/>
      <c r="V80" s="28"/>
      <c r="W80" s="28"/>
      <c r="X80" s="28"/>
      <c r="Y80" s="28"/>
    </row>
    <row r="81" spans="1:25">
      <c r="A81" s="18" t="s">
        <v>513</v>
      </c>
      <c r="B81" s="22">
        <v>11057</v>
      </c>
      <c r="C81" s="22">
        <v>63993</v>
      </c>
      <c r="D81" s="22">
        <v>2272</v>
      </c>
      <c r="E81" s="22">
        <v>13469</v>
      </c>
      <c r="F81" s="18" t="s">
        <v>513</v>
      </c>
      <c r="G81" s="22">
        <v>13329</v>
      </c>
      <c r="H81" s="22">
        <v>77462</v>
      </c>
      <c r="I81" s="27"/>
      <c r="J81" s="28"/>
      <c r="K81" s="30"/>
      <c r="L81" s="27"/>
      <c r="M81" s="27"/>
      <c r="N81" s="28"/>
      <c r="O81" s="28"/>
      <c r="P81" s="28"/>
      <c r="Q81" s="28"/>
      <c r="R81" s="28"/>
      <c r="S81" s="28"/>
      <c r="T81" s="28"/>
      <c r="U81" s="28"/>
      <c r="V81" s="28"/>
      <c r="W81" s="28"/>
      <c r="X81" s="28"/>
      <c r="Y81" s="28"/>
    </row>
    <row r="82" spans="1:25">
      <c r="A82" s="18" t="s">
        <v>619</v>
      </c>
      <c r="B82" s="22">
        <v>14642</v>
      </c>
      <c r="C82" s="22">
        <v>82288</v>
      </c>
      <c r="D82" s="22">
        <v>2710</v>
      </c>
      <c r="E82" s="22">
        <v>16286</v>
      </c>
      <c r="F82" s="18" t="s">
        <v>619</v>
      </c>
      <c r="G82" s="22">
        <v>17352</v>
      </c>
      <c r="H82" s="22">
        <v>98574</v>
      </c>
      <c r="I82" s="27"/>
      <c r="J82" s="28"/>
      <c r="K82" s="30"/>
      <c r="L82" s="27"/>
      <c r="M82" s="27"/>
      <c r="N82" s="28"/>
      <c r="O82" s="28"/>
      <c r="P82" s="28"/>
      <c r="Q82" s="28"/>
      <c r="R82" s="28"/>
      <c r="S82" s="28"/>
      <c r="T82" s="28"/>
      <c r="U82" s="28"/>
      <c r="V82" s="28"/>
      <c r="W82" s="28"/>
      <c r="X82" s="28"/>
      <c r="Y82" s="28"/>
    </row>
    <row r="83" spans="1:25">
      <c r="A83" s="18" t="s">
        <v>621</v>
      </c>
      <c r="B83" s="22">
        <v>14627</v>
      </c>
      <c r="C83" s="22">
        <v>82561</v>
      </c>
      <c r="D83" s="22">
        <v>2619</v>
      </c>
      <c r="E83" s="22">
        <v>15943</v>
      </c>
      <c r="F83" s="18" t="s">
        <v>621</v>
      </c>
      <c r="G83" s="22">
        <v>17246</v>
      </c>
      <c r="H83" s="22">
        <v>98504</v>
      </c>
      <c r="I83" s="27"/>
      <c r="J83" s="28"/>
      <c r="K83" s="30"/>
      <c r="L83" s="27"/>
      <c r="M83" s="27"/>
      <c r="N83" s="28"/>
      <c r="O83" s="28"/>
      <c r="P83" s="28"/>
      <c r="Q83" s="28"/>
      <c r="R83" s="28"/>
      <c r="S83" s="28"/>
      <c r="T83" s="28"/>
      <c r="U83" s="28"/>
      <c r="V83" s="28"/>
      <c r="W83" s="28"/>
      <c r="X83" s="28"/>
      <c r="Y83" s="28"/>
    </row>
    <row r="84" spans="1:25">
      <c r="A84" s="18" t="s">
        <v>506</v>
      </c>
      <c r="B84" s="22">
        <v>14805</v>
      </c>
      <c r="C84" s="22">
        <v>80771</v>
      </c>
      <c r="D84" s="22">
        <v>2574</v>
      </c>
      <c r="E84" s="22">
        <v>15228</v>
      </c>
      <c r="F84" s="18" t="s">
        <v>506</v>
      </c>
      <c r="G84" s="22">
        <v>17379</v>
      </c>
      <c r="H84" s="22">
        <v>95999</v>
      </c>
      <c r="I84" s="27"/>
      <c r="J84" s="28"/>
      <c r="K84" s="30"/>
      <c r="L84" s="27"/>
      <c r="M84" s="27"/>
      <c r="N84" s="28"/>
      <c r="O84" s="28"/>
      <c r="P84" s="28"/>
      <c r="Q84" s="28"/>
      <c r="R84" s="28"/>
      <c r="S84" s="28"/>
      <c r="T84" s="28"/>
      <c r="U84" s="28"/>
      <c r="V84" s="28"/>
      <c r="W84" s="28"/>
      <c r="X84" s="28"/>
      <c r="Y84" s="28"/>
    </row>
    <row r="85" spans="1:25">
      <c r="A85" s="18" t="s">
        <v>625</v>
      </c>
      <c r="B85" s="22">
        <v>15613</v>
      </c>
      <c r="C85" s="22">
        <v>77927</v>
      </c>
      <c r="D85" s="22">
        <v>2548</v>
      </c>
      <c r="E85" s="22">
        <v>13969</v>
      </c>
      <c r="F85" s="18" t="s">
        <v>625</v>
      </c>
      <c r="G85" s="22">
        <v>18161</v>
      </c>
      <c r="H85" s="22">
        <v>91896</v>
      </c>
      <c r="I85" s="27"/>
      <c r="J85" s="28"/>
      <c r="K85" s="30"/>
      <c r="L85" s="27"/>
      <c r="M85" s="27"/>
      <c r="N85" s="28"/>
      <c r="O85" s="28"/>
      <c r="P85" s="28"/>
      <c r="Q85" s="28"/>
      <c r="R85" s="28"/>
      <c r="S85" s="28"/>
      <c r="T85" s="28"/>
      <c r="U85" s="28"/>
      <c r="V85" s="28"/>
      <c r="W85" s="28"/>
      <c r="X85" s="28"/>
      <c r="Y85" s="28"/>
    </row>
    <row r="86" spans="1:25">
      <c r="A86" s="18" t="s">
        <v>626</v>
      </c>
      <c r="B86" s="22">
        <v>16590</v>
      </c>
      <c r="C86" s="22">
        <v>77240</v>
      </c>
      <c r="D86" s="22">
        <v>2470</v>
      </c>
      <c r="E86" s="22">
        <v>12688</v>
      </c>
      <c r="F86" s="18" t="s">
        <v>626</v>
      </c>
      <c r="G86" s="22">
        <v>19060</v>
      </c>
      <c r="H86" s="22">
        <v>89928</v>
      </c>
      <c r="I86" s="27"/>
      <c r="J86" s="28"/>
      <c r="K86" s="30"/>
      <c r="L86" s="27"/>
      <c r="M86" s="27"/>
      <c r="N86" s="28"/>
      <c r="O86" s="28"/>
      <c r="P86" s="28"/>
      <c r="Q86" s="28"/>
      <c r="R86" s="28"/>
      <c r="S86" s="28"/>
      <c r="T86" s="28"/>
      <c r="U86" s="28"/>
      <c r="V86" s="28"/>
      <c r="W86" s="28"/>
      <c r="X86" s="28"/>
      <c r="Y86" s="28"/>
    </row>
    <row r="87" spans="1:25">
      <c r="A87" s="18" t="s">
        <v>627</v>
      </c>
      <c r="B87" s="22">
        <v>18025</v>
      </c>
      <c r="C87" s="22">
        <v>77746</v>
      </c>
      <c r="D87" s="22">
        <v>2425</v>
      </c>
      <c r="E87" s="22">
        <v>11450</v>
      </c>
      <c r="F87" s="18" t="s">
        <v>627</v>
      </c>
      <c r="G87" s="22">
        <v>20450</v>
      </c>
      <c r="H87" s="22">
        <v>89196</v>
      </c>
      <c r="I87" s="27"/>
      <c r="J87" s="28"/>
      <c r="K87" s="30"/>
      <c r="L87" s="27"/>
      <c r="M87" s="27"/>
      <c r="N87" s="28"/>
      <c r="O87" s="28"/>
      <c r="P87" s="28"/>
      <c r="Q87" s="28"/>
      <c r="R87" s="28"/>
      <c r="S87" s="28"/>
      <c r="T87" s="28"/>
      <c r="U87" s="28"/>
      <c r="V87" s="28"/>
      <c r="W87" s="28"/>
      <c r="X87" s="28"/>
      <c r="Y87" s="28"/>
    </row>
    <row r="88" spans="1:25">
      <c r="A88" s="18" t="s">
        <v>628</v>
      </c>
      <c r="B88" s="22">
        <v>20249</v>
      </c>
      <c r="C88" s="22">
        <v>81799</v>
      </c>
      <c r="D88" s="22">
        <v>2475</v>
      </c>
      <c r="E88" s="22">
        <v>11125</v>
      </c>
      <c r="F88" s="18" t="s">
        <v>628</v>
      </c>
      <c r="G88" s="22">
        <v>22724</v>
      </c>
      <c r="H88" s="22">
        <v>92924</v>
      </c>
      <c r="I88" s="27"/>
      <c r="J88" s="28"/>
      <c r="K88" s="30"/>
      <c r="L88" s="27"/>
      <c r="M88" s="27"/>
      <c r="N88" s="28"/>
      <c r="O88" s="28"/>
      <c r="P88" s="28"/>
      <c r="Q88" s="28"/>
      <c r="R88" s="28"/>
      <c r="S88" s="28"/>
      <c r="T88" s="28"/>
      <c r="U88" s="28"/>
      <c r="V88" s="28"/>
      <c r="W88" s="28"/>
      <c r="X88" s="28"/>
      <c r="Y88" s="28"/>
    </row>
    <row r="89" spans="1:25">
      <c r="A89" s="18" t="s">
        <v>629</v>
      </c>
      <c r="B89" s="22">
        <v>21921</v>
      </c>
      <c r="C89" s="22">
        <v>85159</v>
      </c>
      <c r="D89" s="22">
        <v>2515</v>
      </c>
      <c r="E89" s="22">
        <v>10840</v>
      </c>
      <c r="F89" s="18" t="s">
        <v>629</v>
      </c>
      <c r="G89" s="22">
        <v>24436</v>
      </c>
      <c r="H89" s="22">
        <v>95999</v>
      </c>
      <c r="I89" s="27"/>
      <c r="J89" s="28"/>
      <c r="K89" s="30"/>
      <c r="L89" s="27"/>
      <c r="M89" s="27"/>
      <c r="N89" s="28"/>
      <c r="O89" s="28"/>
      <c r="P89" s="28"/>
      <c r="Q89" s="28"/>
      <c r="R89" s="28"/>
      <c r="S89" s="28"/>
      <c r="T89" s="28"/>
      <c r="U89" s="28"/>
      <c r="V89" s="28"/>
      <c r="W89" s="28"/>
      <c r="X89" s="28"/>
      <c r="Y89" s="28"/>
    </row>
    <row r="90" spans="1:25">
      <c r="A90" s="18" t="s">
        <v>160</v>
      </c>
      <c r="B90" s="22">
        <v>23182</v>
      </c>
      <c r="C90" s="22">
        <v>88078</v>
      </c>
      <c r="D90" s="22">
        <v>2554</v>
      </c>
      <c r="E90" s="22">
        <v>10742</v>
      </c>
      <c r="F90" s="18" t="s">
        <v>160</v>
      </c>
      <c r="G90" s="22">
        <v>25736</v>
      </c>
      <c r="H90" s="22">
        <v>98820</v>
      </c>
      <c r="I90" s="27"/>
      <c r="J90" s="28"/>
      <c r="K90" s="30"/>
      <c r="L90" s="27"/>
      <c r="M90" s="27"/>
      <c r="N90" s="28"/>
      <c r="O90" s="28"/>
      <c r="P90" s="28"/>
      <c r="Q90" s="28"/>
      <c r="R90" s="28"/>
      <c r="S90" s="28"/>
      <c r="T90" s="28"/>
      <c r="U90" s="28"/>
      <c r="V90" s="28"/>
      <c r="W90" s="28"/>
      <c r="X90" s="28"/>
      <c r="Y90" s="28"/>
    </row>
    <row r="91" spans="1:25">
      <c r="A91" s="18" t="s">
        <v>606</v>
      </c>
      <c r="B91" s="22">
        <v>25105</v>
      </c>
      <c r="C91" s="22">
        <v>90043</v>
      </c>
      <c r="D91" s="22">
        <v>2781</v>
      </c>
      <c r="E91" s="22">
        <v>11054</v>
      </c>
      <c r="F91" s="18" t="s">
        <v>606</v>
      </c>
      <c r="G91" s="22">
        <v>27839</v>
      </c>
      <c r="H91" s="22">
        <v>101098</v>
      </c>
      <c r="I91" s="27"/>
      <c r="J91" s="28"/>
      <c r="K91" s="30"/>
      <c r="L91" s="27"/>
      <c r="M91" s="27"/>
      <c r="N91" s="28"/>
      <c r="O91" s="28"/>
      <c r="P91" s="28"/>
      <c r="Q91" s="28"/>
      <c r="R91" s="28"/>
      <c r="S91" s="28"/>
      <c r="T91" s="28"/>
      <c r="U91" s="28"/>
      <c r="V91" s="28"/>
      <c r="W91" s="28"/>
      <c r="X91" s="28"/>
      <c r="Y91" s="28"/>
    </row>
    <row r="92" spans="1:25">
      <c r="A92" s="18" t="s">
        <v>630</v>
      </c>
      <c r="B92" s="22">
        <v>27731</v>
      </c>
      <c r="C92" s="22">
        <v>93053</v>
      </c>
      <c r="D92" s="22">
        <v>2840</v>
      </c>
      <c r="E92" s="22">
        <v>10966</v>
      </c>
      <c r="F92" s="18" t="s">
        <v>630</v>
      </c>
      <c r="G92" s="22">
        <v>30571</v>
      </c>
      <c r="H92" s="22">
        <v>104019</v>
      </c>
      <c r="I92" s="27"/>
      <c r="J92" s="28"/>
      <c r="K92" s="30"/>
      <c r="L92" s="27"/>
      <c r="M92" s="27"/>
      <c r="N92" s="28"/>
      <c r="O92" s="28"/>
      <c r="P92" s="28"/>
      <c r="Q92" s="28"/>
      <c r="R92" s="28"/>
      <c r="S92" s="28"/>
      <c r="T92" s="28"/>
      <c r="U92" s="28"/>
      <c r="V92" s="28"/>
      <c r="W92" s="28"/>
      <c r="X92" s="28"/>
      <c r="Y92" s="28"/>
    </row>
    <row r="93" spans="1:25">
      <c r="A93" s="18" t="s">
        <v>217</v>
      </c>
      <c r="B93" s="22">
        <v>29397</v>
      </c>
      <c r="C93" s="22">
        <v>94128</v>
      </c>
      <c r="D93" s="22">
        <v>2894</v>
      </c>
      <c r="E93" s="22">
        <v>10636</v>
      </c>
      <c r="F93" s="18" t="s">
        <v>217</v>
      </c>
      <c r="G93" s="22">
        <v>32291</v>
      </c>
      <c r="H93" s="22">
        <v>104764</v>
      </c>
      <c r="I93" s="27"/>
      <c r="J93" s="28"/>
      <c r="K93" s="30"/>
      <c r="L93" s="27"/>
      <c r="M93" s="27"/>
      <c r="N93" s="28"/>
      <c r="O93" s="28"/>
      <c r="P93" s="28"/>
      <c r="Q93" s="28"/>
      <c r="R93" s="28"/>
      <c r="S93" s="28"/>
      <c r="T93" s="28"/>
      <c r="U93" s="28"/>
      <c r="V93" s="28"/>
      <c r="W93" s="28"/>
      <c r="X93" s="28"/>
      <c r="Y93" s="28"/>
    </row>
    <row r="94" spans="1:25">
      <c r="A94" s="18" t="s">
        <v>631</v>
      </c>
      <c r="B94" s="23">
        <v>30936</v>
      </c>
      <c r="C94" s="23">
        <v>94009</v>
      </c>
      <c r="D94" s="24">
        <v>2901</v>
      </c>
      <c r="E94" s="24">
        <v>10139</v>
      </c>
      <c r="F94" s="18" t="s">
        <v>631</v>
      </c>
      <c r="G94" s="22">
        <v>33837</v>
      </c>
      <c r="H94" s="22">
        <v>104148</v>
      </c>
      <c r="I94" s="27"/>
      <c r="J94" s="28"/>
      <c r="K94" s="30"/>
      <c r="L94" s="31"/>
      <c r="M94" s="31"/>
      <c r="N94" s="28"/>
      <c r="O94" s="28"/>
      <c r="P94" s="28"/>
      <c r="Q94" s="28"/>
      <c r="R94" s="28"/>
      <c r="S94" s="28"/>
      <c r="T94" s="28"/>
      <c r="U94" s="28"/>
      <c r="V94" s="28"/>
      <c r="W94" s="28"/>
      <c r="X94" s="28"/>
      <c r="Y94" s="28"/>
    </row>
    <row r="95" spans="1:25">
      <c r="A95" s="18"/>
      <c r="B95" s="23"/>
      <c r="C95" s="23"/>
      <c r="D95" s="24"/>
      <c r="E95" s="24"/>
      <c r="F95" s="18" t="s">
        <v>619</v>
      </c>
      <c r="G95" s="22">
        <v>34999</v>
      </c>
      <c r="H95" s="22">
        <v>102348</v>
      </c>
      <c r="I95" s="27"/>
      <c r="J95" s="28"/>
      <c r="K95" s="30"/>
      <c r="L95" s="31"/>
      <c r="M95" s="31"/>
      <c r="N95" s="28"/>
      <c r="O95" s="28"/>
      <c r="P95" s="28"/>
      <c r="Q95" s="28"/>
      <c r="R95" s="28"/>
      <c r="S95" s="28"/>
      <c r="T95" s="28"/>
      <c r="U95" s="28"/>
      <c r="V95" s="28"/>
      <c r="W95" s="28"/>
      <c r="X95" s="28"/>
      <c r="Y95" s="28"/>
    </row>
    <row r="96" spans="1:25">
      <c r="A96" s="19"/>
      <c r="B96" s="19"/>
      <c r="C96" s="19"/>
      <c r="D96" s="19"/>
      <c r="E96" s="19"/>
      <c r="F96" s="18" t="s">
        <v>656</v>
      </c>
      <c r="G96" s="22">
        <v>35079</v>
      </c>
      <c r="H96" s="22">
        <v>98374</v>
      </c>
      <c r="J96" s="28"/>
      <c r="K96" s="28"/>
      <c r="L96" s="28"/>
      <c r="M96" s="28"/>
      <c r="N96" s="28"/>
      <c r="O96" s="28"/>
      <c r="P96" s="28"/>
      <c r="Q96" s="28"/>
      <c r="R96" s="28"/>
      <c r="S96" s="28"/>
      <c r="T96" s="28"/>
      <c r="U96" s="28"/>
      <c r="V96" s="28"/>
      <c r="W96" s="28"/>
      <c r="X96" s="28"/>
      <c r="Y96" s="28"/>
    </row>
    <row r="97" spans="1:25" ht="48">
      <c r="A97" s="19"/>
      <c r="B97" s="19"/>
      <c r="C97" s="19"/>
      <c r="D97" s="19"/>
      <c r="E97" s="19"/>
      <c r="F97" s="25" t="s">
        <v>779</v>
      </c>
      <c r="G97" s="26">
        <v>36098</v>
      </c>
      <c r="H97" s="26">
        <v>94033</v>
      </c>
      <c r="J97" s="28"/>
      <c r="K97" s="28"/>
      <c r="L97" s="28"/>
      <c r="M97" s="28"/>
      <c r="N97" s="28"/>
      <c r="O97" s="28"/>
      <c r="P97" s="28"/>
      <c r="Q97" s="28"/>
      <c r="R97" s="28"/>
      <c r="S97" s="28"/>
      <c r="T97" s="28"/>
      <c r="U97" s="28"/>
      <c r="V97" s="28"/>
      <c r="W97" s="28"/>
      <c r="X97" s="28"/>
      <c r="Y97" s="28"/>
    </row>
    <row r="98" spans="1:25">
      <c r="J98" s="28"/>
      <c r="K98" s="28"/>
      <c r="L98" s="28"/>
      <c r="M98" s="28"/>
      <c r="N98" s="28"/>
      <c r="O98" s="28"/>
      <c r="P98" s="28"/>
      <c r="Q98" s="28"/>
      <c r="R98" s="28"/>
      <c r="S98" s="28"/>
      <c r="T98" s="28"/>
      <c r="U98" s="28"/>
      <c r="V98" s="28"/>
      <c r="W98" s="28"/>
      <c r="X98" s="28"/>
      <c r="Y98" s="28"/>
    </row>
    <row r="99" spans="1:25">
      <c r="J99" s="28"/>
      <c r="K99" s="28"/>
      <c r="L99" s="28"/>
      <c r="M99" s="28"/>
      <c r="N99" s="28"/>
      <c r="O99" s="28"/>
      <c r="P99" s="28"/>
      <c r="Q99" s="28"/>
      <c r="R99" s="28"/>
      <c r="S99" s="28"/>
      <c r="T99" s="28"/>
      <c r="U99" s="28"/>
      <c r="V99" s="28"/>
      <c r="W99" s="28"/>
      <c r="X99" s="28"/>
      <c r="Y99" s="28"/>
    </row>
    <row r="100" spans="1:25">
      <c r="J100" s="28"/>
      <c r="K100" s="28"/>
      <c r="L100" s="28"/>
      <c r="M100" s="28"/>
      <c r="N100" s="28"/>
      <c r="O100" s="28"/>
      <c r="P100" s="28"/>
      <c r="Q100" s="28"/>
      <c r="R100" s="28"/>
      <c r="S100" s="28"/>
      <c r="T100" s="28"/>
      <c r="U100" s="28"/>
      <c r="V100" s="28"/>
      <c r="W100" s="28"/>
      <c r="X100" s="28"/>
      <c r="Y100" s="28"/>
    </row>
    <row r="101" spans="1:25">
      <c r="J101" s="28"/>
      <c r="K101" s="28"/>
      <c r="L101" s="28"/>
      <c r="M101" s="28"/>
      <c r="N101" s="28"/>
      <c r="O101" s="28"/>
      <c r="P101" s="28"/>
      <c r="Q101" s="28"/>
      <c r="R101" s="28"/>
      <c r="S101" s="28"/>
      <c r="T101" s="28"/>
      <c r="U101" s="28"/>
      <c r="V101" s="28"/>
      <c r="W101" s="28"/>
      <c r="X101" s="28"/>
      <c r="Y101" s="28"/>
    </row>
    <row r="102" spans="1:25">
      <c r="J102" s="28"/>
      <c r="K102" s="28"/>
      <c r="L102" s="28"/>
      <c r="M102" s="28"/>
      <c r="N102" s="28"/>
      <c r="O102" s="28"/>
      <c r="P102" s="28"/>
      <c r="Q102" s="28"/>
      <c r="R102" s="28"/>
      <c r="S102" s="28"/>
      <c r="T102" s="28"/>
      <c r="U102" s="28"/>
      <c r="V102" s="28"/>
      <c r="W102" s="28"/>
      <c r="X102" s="28"/>
      <c r="Y102" s="28"/>
    </row>
    <row r="103" spans="1:25">
      <c r="J103" s="28"/>
      <c r="K103" s="28"/>
      <c r="L103" s="28"/>
      <c r="M103" s="28"/>
      <c r="N103" s="28"/>
      <c r="O103" s="28"/>
      <c r="P103" s="28"/>
      <c r="Q103" s="28"/>
      <c r="R103" s="28"/>
      <c r="S103" s="28"/>
      <c r="T103" s="28"/>
      <c r="U103" s="28"/>
      <c r="V103" s="28"/>
      <c r="W103" s="28"/>
      <c r="X103" s="28"/>
      <c r="Y103" s="28"/>
    </row>
    <row r="104" spans="1:25">
      <c r="J104" s="28"/>
      <c r="K104" s="28"/>
      <c r="L104" s="28"/>
      <c r="M104" s="28"/>
      <c r="N104" s="28"/>
      <c r="O104" s="28"/>
      <c r="P104" s="28"/>
      <c r="Q104" s="28"/>
      <c r="R104" s="28"/>
      <c r="S104" s="28"/>
      <c r="T104" s="28"/>
      <c r="U104" s="28"/>
      <c r="V104" s="28"/>
      <c r="W104" s="28"/>
      <c r="X104" s="28"/>
      <c r="Y104" s="28"/>
    </row>
    <row r="105" spans="1:25">
      <c r="J105" s="28"/>
      <c r="K105" s="28"/>
      <c r="L105" s="28"/>
      <c r="M105" s="28"/>
      <c r="N105" s="28"/>
      <c r="O105" s="28"/>
      <c r="P105" s="28"/>
      <c r="Q105" s="28"/>
      <c r="R105" s="28"/>
      <c r="S105" s="28"/>
      <c r="T105" s="28"/>
      <c r="U105" s="28"/>
      <c r="V105" s="28"/>
      <c r="W105" s="28"/>
      <c r="X105" s="28"/>
      <c r="Y105" s="28"/>
    </row>
    <row r="106" spans="1:25">
      <c r="J106" s="28"/>
      <c r="K106" s="28"/>
      <c r="L106" s="28"/>
      <c r="M106" s="28"/>
      <c r="N106" s="28"/>
      <c r="O106" s="28"/>
      <c r="P106" s="28"/>
      <c r="Q106" s="28"/>
      <c r="R106" s="28"/>
      <c r="S106" s="28"/>
      <c r="T106" s="28"/>
      <c r="U106" s="28"/>
      <c r="V106" s="28"/>
      <c r="W106" s="28"/>
      <c r="X106" s="28"/>
      <c r="Y106" s="28"/>
    </row>
    <row r="107" spans="1:25">
      <c r="J107" s="28"/>
      <c r="K107" s="28"/>
      <c r="L107" s="28"/>
      <c r="M107" s="28"/>
      <c r="N107" s="28"/>
      <c r="O107" s="28"/>
      <c r="P107" s="28"/>
      <c r="Q107" s="28"/>
      <c r="R107" s="28"/>
      <c r="S107" s="28"/>
      <c r="T107" s="28"/>
      <c r="U107" s="28"/>
      <c r="V107" s="28"/>
      <c r="W107" s="28"/>
      <c r="X107" s="28"/>
      <c r="Y107" s="28"/>
    </row>
    <row r="108" spans="1:25">
      <c r="J108" s="28"/>
      <c r="K108" s="28"/>
      <c r="L108" s="28"/>
      <c r="M108" s="28"/>
      <c r="N108" s="28"/>
      <c r="O108" s="28"/>
      <c r="P108" s="28"/>
      <c r="Q108" s="28"/>
      <c r="R108" s="28"/>
      <c r="S108" s="28"/>
      <c r="T108" s="28"/>
      <c r="U108" s="28"/>
      <c r="V108" s="28"/>
      <c r="W108" s="28"/>
      <c r="X108" s="28"/>
      <c r="Y108" s="28"/>
    </row>
    <row r="109" spans="1:25">
      <c r="J109" s="28"/>
      <c r="K109" s="28"/>
      <c r="L109" s="28"/>
      <c r="M109" s="28"/>
      <c r="N109" s="28"/>
      <c r="O109" s="28"/>
      <c r="P109" s="28"/>
      <c r="Q109" s="28"/>
      <c r="R109" s="28"/>
      <c r="S109" s="28"/>
      <c r="T109" s="28"/>
      <c r="U109" s="28"/>
      <c r="V109" s="28"/>
      <c r="W109" s="28"/>
      <c r="X109" s="28"/>
      <c r="Y109" s="28"/>
    </row>
    <row r="110" spans="1:25">
      <c r="J110" s="28"/>
      <c r="K110" s="28"/>
      <c r="L110" s="28"/>
      <c r="M110" s="28"/>
      <c r="N110" s="28"/>
      <c r="O110" s="28"/>
      <c r="P110" s="28"/>
      <c r="Q110" s="28"/>
      <c r="R110" s="28"/>
      <c r="S110" s="28"/>
      <c r="T110" s="28"/>
      <c r="U110" s="28"/>
      <c r="V110" s="28"/>
      <c r="W110" s="28"/>
      <c r="X110" s="28"/>
      <c r="Y110" s="28"/>
    </row>
    <row r="111" spans="1:25">
      <c r="J111" s="28"/>
      <c r="K111" s="28"/>
      <c r="L111" s="28"/>
      <c r="M111" s="28"/>
      <c r="N111" s="28"/>
      <c r="O111" s="28"/>
      <c r="P111" s="28"/>
      <c r="Q111" s="28"/>
      <c r="R111" s="28"/>
      <c r="S111" s="28"/>
      <c r="T111" s="28"/>
      <c r="U111" s="28"/>
      <c r="V111" s="28"/>
      <c r="W111" s="28"/>
      <c r="X111" s="28"/>
      <c r="Y111" s="28"/>
    </row>
    <row r="112" spans="1:25">
      <c r="J112" s="28"/>
      <c r="K112" s="28"/>
      <c r="L112" s="28"/>
      <c r="M112" s="28"/>
      <c r="N112" s="28"/>
      <c r="O112" s="28"/>
      <c r="P112" s="28"/>
      <c r="Q112" s="28"/>
      <c r="R112" s="28"/>
      <c r="S112" s="28"/>
      <c r="T112" s="28"/>
      <c r="U112" s="28"/>
      <c r="V112" s="28"/>
      <c r="W112" s="28"/>
      <c r="X112" s="28"/>
      <c r="Y112" s="28"/>
    </row>
    <row r="113" spans="10:25">
      <c r="J113" s="28"/>
      <c r="K113" s="28"/>
      <c r="L113" s="28"/>
      <c r="M113" s="28"/>
      <c r="N113" s="28"/>
      <c r="O113" s="28"/>
      <c r="P113" s="28"/>
      <c r="Q113" s="28"/>
      <c r="R113" s="28"/>
      <c r="S113" s="28"/>
      <c r="T113" s="28"/>
      <c r="U113" s="28"/>
      <c r="V113" s="28"/>
      <c r="W113" s="28"/>
      <c r="X113" s="28"/>
      <c r="Y113" s="28"/>
    </row>
    <row r="114" spans="10:25">
      <c r="J114" s="28"/>
      <c r="K114" s="28"/>
      <c r="L114" s="28"/>
      <c r="M114" s="28"/>
      <c r="N114" s="28"/>
      <c r="O114" s="28"/>
      <c r="P114" s="28"/>
      <c r="Q114" s="28"/>
      <c r="R114" s="28"/>
      <c r="S114" s="28"/>
      <c r="T114" s="28"/>
      <c r="U114" s="28"/>
      <c r="V114" s="28"/>
      <c r="W114" s="28"/>
      <c r="X114" s="28"/>
      <c r="Y114" s="28"/>
    </row>
    <row r="115" spans="10:25">
      <c r="J115" s="28"/>
      <c r="K115" s="28"/>
      <c r="L115" s="28"/>
      <c r="M115" s="28"/>
      <c r="N115" s="28"/>
      <c r="O115" s="28"/>
      <c r="P115" s="28"/>
      <c r="Q115" s="28"/>
      <c r="R115" s="28"/>
      <c r="S115" s="28"/>
      <c r="T115" s="28"/>
      <c r="U115" s="28"/>
      <c r="V115" s="28"/>
      <c r="W115" s="28"/>
      <c r="X115" s="28"/>
      <c r="Y115" s="28"/>
    </row>
    <row r="116" spans="10:25">
      <c r="J116" s="28"/>
      <c r="K116" s="28"/>
      <c r="L116" s="28"/>
      <c r="M116" s="28"/>
      <c r="N116" s="28"/>
      <c r="O116" s="28"/>
      <c r="P116" s="28"/>
      <c r="Q116" s="28"/>
      <c r="R116" s="28"/>
      <c r="S116" s="28"/>
      <c r="T116" s="28"/>
      <c r="U116" s="28"/>
      <c r="V116" s="28"/>
      <c r="W116" s="28"/>
      <c r="X116" s="28"/>
      <c r="Y116" s="28"/>
    </row>
    <row r="117" spans="10:25">
      <c r="J117" s="28"/>
      <c r="K117" s="28"/>
      <c r="L117" s="28"/>
      <c r="M117" s="28"/>
      <c r="N117" s="28"/>
      <c r="O117" s="28"/>
      <c r="P117" s="28"/>
      <c r="Q117" s="28"/>
      <c r="R117" s="28"/>
      <c r="S117" s="28"/>
      <c r="T117" s="28"/>
      <c r="U117" s="28"/>
      <c r="V117" s="28"/>
      <c r="W117" s="28"/>
      <c r="X117" s="28"/>
      <c r="Y117" s="28"/>
    </row>
    <row r="118" spans="10:25">
      <c r="J118" s="28"/>
      <c r="K118" s="28"/>
      <c r="L118" s="28"/>
      <c r="M118" s="28"/>
      <c r="N118" s="28"/>
      <c r="O118" s="28"/>
      <c r="P118" s="28"/>
      <c r="Q118" s="28"/>
      <c r="R118" s="28"/>
      <c r="S118" s="28"/>
      <c r="T118" s="28"/>
      <c r="U118" s="28"/>
      <c r="V118" s="28"/>
      <c r="W118" s="28"/>
      <c r="X118" s="28"/>
      <c r="Y118" s="28"/>
    </row>
    <row r="119" spans="10:25">
      <c r="J119" s="28"/>
      <c r="K119" s="28"/>
      <c r="L119" s="28"/>
      <c r="M119" s="28"/>
      <c r="N119" s="28"/>
      <c r="O119" s="28"/>
      <c r="P119" s="28"/>
      <c r="Q119" s="28"/>
      <c r="R119" s="28"/>
      <c r="S119" s="28"/>
      <c r="T119" s="28"/>
      <c r="U119" s="28"/>
      <c r="V119" s="28"/>
      <c r="W119" s="28"/>
      <c r="X119" s="28"/>
      <c r="Y119" s="28"/>
    </row>
    <row r="120" spans="10:25">
      <c r="J120" s="28"/>
      <c r="K120" s="28"/>
      <c r="L120" s="28"/>
      <c r="M120" s="28"/>
      <c r="N120" s="28"/>
      <c r="O120" s="28"/>
      <c r="P120" s="28"/>
      <c r="Q120" s="28"/>
      <c r="R120" s="28"/>
      <c r="S120" s="28"/>
      <c r="T120" s="28"/>
      <c r="U120" s="28"/>
      <c r="V120" s="28"/>
      <c r="W120" s="28"/>
      <c r="X120" s="28"/>
      <c r="Y120" s="28"/>
    </row>
    <row r="121" spans="10:25">
      <c r="J121" s="28"/>
      <c r="K121" s="28"/>
      <c r="L121" s="28"/>
      <c r="M121" s="28"/>
      <c r="N121" s="28"/>
      <c r="O121" s="28"/>
      <c r="P121" s="28"/>
      <c r="Q121" s="28"/>
      <c r="R121" s="28"/>
      <c r="S121" s="28"/>
      <c r="T121" s="28"/>
      <c r="U121" s="28"/>
      <c r="V121" s="28"/>
      <c r="W121" s="28"/>
      <c r="X121" s="28"/>
      <c r="Y121" s="28"/>
    </row>
    <row r="122" spans="10:25">
      <c r="J122" s="28"/>
      <c r="K122" s="28"/>
      <c r="L122" s="28"/>
      <c r="M122" s="28"/>
      <c r="N122" s="28"/>
      <c r="O122" s="28"/>
      <c r="P122" s="28"/>
      <c r="Q122" s="28"/>
      <c r="R122" s="28"/>
      <c r="S122" s="28"/>
      <c r="T122" s="28"/>
      <c r="U122" s="28"/>
      <c r="V122" s="28"/>
      <c r="W122" s="28"/>
      <c r="X122" s="28"/>
      <c r="Y122" s="28"/>
    </row>
    <row r="123" spans="10:25">
      <c r="J123" s="28"/>
      <c r="K123" s="28"/>
      <c r="L123" s="28"/>
      <c r="M123" s="28"/>
      <c r="N123" s="28"/>
      <c r="O123" s="28"/>
      <c r="P123" s="28"/>
      <c r="Q123" s="28"/>
      <c r="R123" s="28"/>
      <c r="S123" s="28"/>
      <c r="T123" s="28"/>
      <c r="U123" s="28"/>
      <c r="V123" s="28"/>
      <c r="W123" s="28"/>
      <c r="X123" s="28"/>
      <c r="Y123" s="28"/>
    </row>
  </sheetData>
  <mergeCells count="1">
    <mergeCell ref="A11:I11"/>
  </mergeCells>
  <phoneticPr fontId="20"/>
  <printOptions horizontalCentered="1" verticalCentered="1"/>
  <pageMargins left="0.7" right="0.7" top="0.75" bottom="0.75" header="0.3" footer="0.3"/>
  <pageSetup paperSize="9" fitToWidth="1" fitToHeight="1" orientation="portrait" usePrinterDefaults="1" r:id="rId1"/>
  <headerFooter alignWithMargins="0"/>
  <colBreaks count="1" manualBreakCount="1">
    <brk id="9" min="12" max="5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Z121"/>
  <sheetViews>
    <sheetView showGridLines="0" view="pageBreakPreview" zoomScale="84" zoomScaleSheetLayoutView="84" workbookViewId="0">
      <selection activeCell="L52" sqref="L52"/>
    </sheetView>
  </sheetViews>
  <sheetFormatPr defaultRowHeight="13.5"/>
  <cols>
    <col min="2" max="2" width="9.125" customWidth="1"/>
    <col min="9" max="9" width="9.25" bestFit="1" customWidth="1"/>
  </cols>
  <sheetData>
    <row r="2" spans="1:14" ht="21.75" customHeight="1">
      <c r="A2" s="32" t="s">
        <v>633</v>
      </c>
      <c r="B2" s="34"/>
      <c r="C2" s="34"/>
      <c r="D2" s="34"/>
      <c r="E2" s="34"/>
      <c r="F2" s="34"/>
      <c r="G2" s="34"/>
      <c r="H2" s="34"/>
      <c r="I2" s="34"/>
    </row>
    <row r="3" spans="1:14" ht="19.5" customHeight="1">
      <c r="A3" s="33"/>
      <c r="B3" s="33"/>
      <c r="C3" s="33"/>
      <c r="D3" s="33"/>
      <c r="E3" s="33"/>
      <c r="F3" s="37" t="s">
        <v>28</v>
      </c>
      <c r="G3" s="38"/>
      <c r="H3" s="38"/>
      <c r="I3" s="38"/>
    </row>
    <row r="4" spans="1:14">
      <c r="A4" s="33"/>
      <c r="B4" s="33"/>
      <c r="C4" s="33"/>
      <c r="D4" s="33"/>
      <c r="E4" s="33"/>
      <c r="F4" s="33"/>
      <c r="G4" s="33"/>
      <c r="H4" s="33"/>
      <c r="I4" s="33"/>
      <c r="M4" s="36"/>
      <c r="N4" s="36"/>
    </row>
    <row r="5" spans="1:14">
      <c r="A5" s="33"/>
      <c r="B5" s="33"/>
      <c r="C5" s="33"/>
      <c r="D5" s="33"/>
      <c r="E5" s="33"/>
      <c r="F5" s="33"/>
      <c r="G5" s="33"/>
      <c r="H5" s="33"/>
      <c r="I5" s="33"/>
      <c r="M5" s="36"/>
      <c r="N5" s="36"/>
    </row>
    <row r="6" spans="1:14">
      <c r="M6" s="36"/>
      <c r="N6" s="36"/>
    </row>
    <row r="7" spans="1:14">
      <c r="M7" s="36"/>
      <c r="N7" s="36"/>
    </row>
    <row r="8" spans="1:14">
      <c r="M8" s="36"/>
      <c r="N8" s="36"/>
    </row>
    <row r="9" spans="1:14">
      <c r="M9" s="36"/>
      <c r="N9" s="36"/>
    </row>
    <row r="10" spans="1:14">
      <c r="M10" s="36"/>
      <c r="N10" s="36"/>
    </row>
    <row r="11" spans="1:14">
      <c r="M11" s="36"/>
      <c r="N11" s="36"/>
    </row>
    <row r="12" spans="1:14">
      <c r="M12" s="36"/>
      <c r="N12" s="36"/>
    </row>
    <row r="13" spans="1:14">
      <c r="M13" s="36"/>
      <c r="N13" s="36"/>
    </row>
    <row r="14" spans="1:14">
      <c r="M14" s="36"/>
      <c r="N14" s="36"/>
    </row>
    <row r="15" spans="1:14">
      <c r="M15" s="36"/>
      <c r="N15" s="36"/>
    </row>
    <row r="16" spans="1:14">
      <c r="M16" s="36"/>
      <c r="N16" s="36"/>
    </row>
    <row r="17" spans="13:14">
      <c r="M17" s="36"/>
      <c r="N17" s="36"/>
    </row>
    <row r="18" spans="13:14">
      <c r="M18" s="36"/>
      <c r="N18" s="36"/>
    </row>
    <row r="19" spans="13:14">
      <c r="M19" s="36"/>
      <c r="N19" s="36"/>
    </row>
    <row r="20" spans="13:14">
      <c r="M20" s="36"/>
      <c r="N20" s="36"/>
    </row>
    <row r="21" spans="13:14">
      <c r="M21" s="36"/>
      <c r="N21" s="36"/>
    </row>
    <row r="22" spans="13:14">
      <c r="M22" s="36"/>
      <c r="N22" s="36"/>
    </row>
    <row r="59" spans="10:10" ht="27" customHeight="1">
      <c r="J59">
        <v>19</v>
      </c>
    </row>
    <row r="60" spans="10:10" ht="16.5" customHeight="1"/>
    <row r="73" spans="2:22">
      <c r="M73" s="41" t="s">
        <v>659</v>
      </c>
      <c r="N73" s="41"/>
      <c r="O73" s="41"/>
      <c r="P73" s="41"/>
      <c r="S73" s="8"/>
      <c r="T73" s="8"/>
      <c r="U73" s="8"/>
      <c r="V73" s="8"/>
    </row>
    <row r="74" spans="2:22">
      <c r="L74" s="41"/>
      <c r="M74" s="41" t="s">
        <v>634</v>
      </c>
      <c r="N74" s="41" t="s">
        <v>139</v>
      </c>
      <c r="O74" s="41" t="s">
        <v>83</v>
      </c>
      <c r="P74" s="41"/>
      <c r="Q74" s="41"/>
      <c r="S74" s="8"/>
      <c r="T74" s="8"/>
      <c r="U74" s="8"/>
      <c r="V74" s="8"/>
    </row>
    <row r="75" spans="2:22">
      <c r="B75" s="35"/>
      <c r="C75" s="35"/>
      <c r="D75" s="36"/>
      <c r="E75" s="36"/>
      <c r="H75" s="39"/>
      <c r="I75" s="39"/>
      <c r="J75" s="36"/>
      <c r="K75" s="36"/>
      <c r="L75" s="41"/>
      <c r="M75" s="41" t="s">
        <v>635</v>
      </c>
      <c r="N75" s="41">
        <v>-1852</v>
      </c>
      <c r="O75" s="41">
        <v>1758</v>
      </c>
      <c r="P75" s="45">
        <v>3.8335748292279028</v>
      </c>
      <c r="Q75" s="45">
        <v>3.5309003996866775</v>
      </c>
      <c r="S75" s="8"/>
      <c r="T75" s="8"/>
      <c r="U75" s="8"/>
      <c r="V75" s="8"/>
    </row>
    <row r="76" spans="2:22">
      <c r="B76" s="35"/>
      <c r="C76" s="35"/>
      <c r="D76" s="36"/>
      <c r="E76" s="36"/>
      <c r="H76" s="39"/>
      <c r="I76" s="40"/>
      <c r="J76" s="36"/>
      <c r="K76" s="36"/>
      <c r="L76" s="41"/>
      <c r="M76" s="41" t="s">
        <v>396</v>
      </c>
      <c r="N76" s="41">
        <v>-2291</v>
      </c>
      <c r="O76" s="41">
        <v>2096</v>
      </c>
      <c r="P76" s="45">
        <v>4.7422893810805213</v>
      </c>
      <c r="Q76" s="45">
        <v>4.2097652091827511</v>
      </c>
      <c r="S76" s="8"/>
      <c r="T76" s="8"/>
      <c r="U76" s="8"/>
      <c r="V76" s="8"/>
    </row>
    <row r="77" spans="2:22">
      <c r="B77" s="35"/>
      <c r="C77" s="35"/>
      <c r="D77" s="36"/>
      <c r="E77" s="36"/>
      <c r="H77" s="39"/>
      <c r="I77" s="39"/>
      <c r="J77" s="36"/>
      <c r="K77" s="36"/>
      <c r="L77" s="41"/>
      <c r="M77" s="41" t="s">
        <v>583</v>
      </c>
      <c r="N77" s="41">
        <v>-2309</v>
      </c>
      <c r="O77" s="41">
        <v>2307</v>
      </c>
      <c r="P77" s="45">
        <v>4.7795487476712895</v>
      </c>
      <c r="Q77" s="45">
        <v>4.6335535961758625</v>
      </c>
      <c r="S77" s="8"/>
      <c r="T77" s="8"/>
      <c r="U77" s="8"/>
      <c r="V77" s="8"/>
    </row>
    <row r="78" spans="2:22">
      <c r="B78" s="35"/>
      <c r="C78" s="35"/>
      <c r="D78" s="36"/>
      <c r="E78" s="36"/>
      <c r="H78" s="39"/>
      <c r="I78" s="40"/>
      <c r="J78" s="36"/>
      <c r="K78" s="36"/>
      <c r="L78" s="41"/>
      <c r="M78" s="41" t="s">
        <v>636</v>
      </c>
      <c r="N78" s="41">
        <v>-2355</v>
      </c>
      <c r="O78" s="41">
        <v>2239</v>
      </c>
      <c r="P78" s="45">
        <v>4.8747671289588075</v>
      </c>
      <c r="Q78" s="45">
        <v>4.4969772439695515</v>
      </c>
      <c r="S78" s="8"/>
      <c r="T78" s="8"/>
      <c r="U78" s="8"/>
      <c r="V78" s="8"/>
    </row>
    <row r="79" spans="2:22">
      <c r="B79" s="35"/>
      <c r="C79" s="35"/>
      <c r="D79" s="36"/>
      <c r="E79" s="36"/>
      <c r="H79" s="39"/>
      <c r="I79" s="39"/>
      <c r="J79" s="36"/>
      <c r="K79" s="36"/>
      <c r="L79" s="41"/>
      <c r="M79" s="41" t="s">
        <v>383</v>
      </c>
      <c r="N79" s="41">
        <v>-2042</v>
      </c>
      <c r="O79" s="41">
        <v>1941</v>
      </c>
      <c r="P79" s="45">
        <v>4.2268681432415649</v>
      </c>
      <c r="Q79" s="45">
        <v>3.8984514651830726</v>
      </c>
      <c r="S79" s="8"/>
      <c r="T79" s="8"/>
      <c r="U79" s="8"/>
      <c r="V79" s="8"/>
    </row>
    <row r="80" spans="2:22">
      <c r="B80" s="35"/>
      <c r="C80" s="35"/>
      <c r="D80" s="36"/>
      <c r="E80" s="36"/>
      <c r="H80" s="39"/>
      <c r="I80" s="40"/>
      <c r="J80" s="36"/>
      <c r="K80" s="36"/>
      <c r="L80" s="41"/>
      <c r="M80" s="41" t="s">
        <v>356</v>
      </c>
      <c r="N80" s="41">
        <v>-2471</v>
      </c>
      <c r="O80" s="41">
        <v>2249</v>
      </c>
      <c r="P80" s="45">
        <v>5.1148830469882016</v>
      </c>
      <c r="Q80" s="45">
        <v>4.5170620016469503</v>
      </c>
      <c r="S80" s="8"/>
      <c r="T80" s="46"/>
      <c r="U80" s="46"/>
      <c r="V80" s="46"/>
    </row>
    <row r="81" spans="2:22">
      <c r="B81" s="35"/>
      <c r="C81" s="35"/>
      <c r="D81" s="36"/>
      <c r="E81" s="36"/>
      <c r="H81" s="39"/>
      <c r="I81" s="39"/>
      <c r="J81" s="36"/>
      <c r="K81" s="36"/>
      <c r="L81" s="41"/>
      <c r="M81" s="41" t="s">
        <v>637</v>
      </c>
      <c r="N81" s="41">
        <v>-2741</v>
      </c>
      <c r="O81" s="41">
        <v>2525</v>
      </c>
      <c r="P81" s="45">
        <v>5.6737735458497207</v>
      </c>
      <c r="Q81" s="45">
        <v>5.0714013135431522</v>
      </c>
      <c r="S81" s="8"/>
      <c r="T81" s="46"/>
      <c r="U81" s="46"/>
      <c r="V81" s="46"/>
    </row>
    <row r="82" spans="2:22">
      <c r="B82" s="35"/>
      <c r="C82" s="35"/>
      <c r="D82" s="36"/>
      <c r="E82" s="36"/>
      <c r="H82" s="39"/>
      <c r="I82" s="39"/>
      <c r="J82" s="36"/>
      <c r="K82" s="36"/>
      <c r="L82" s="41"/>
      <c r="M82" s="41" t="s">
        <v>461</v>
      </c>
      <c r="N82" s="41">
        <v>-3204</v>
      </c>
      <c r="O82" s="41">
        <v>3057</v>
      </c>
      <c r="P82" s="45">
        <v>6.6321672531566973</v>
      </c>
      <c r="Q82" s="45">
        <v>6.1399104219807583</v>
      </c>
      <c r="S82" s="8"/>
      <c r="T82" s="46"/>
      <c r="U82" s="46"/>
      <c r="V82" s="46"/>
    </row>
    <row r="83" spans="2:22">
      <c r="B83" s="35"/>
      <c r="C83" s="35"/>
      <c r="D83" s="36"/>
      <c r="E83" s="36"/>
      <c r="H83" s="39"/>
      <c r="I83" s="39"/>
      <c r="J83" s="36"/>
      <c r="K83" s="36"/>
      <c r="L83" s="41"/>
      <c r="M83" s="41" t="s">
        <v>638</v>
      </c>
      <c r="N83" s="41">
        <v>-3761</v>
      </c>
      <c r="O83" s="41">
        <v>3563</v>
      </c>
      <c r="P83" s="45">
        <v>7.7851376526599045</v>
      </c>
      <c r="Q83" s="45">
        <v>7.1561991604571284</v>
      </c>
      <c r="S83" s="8"/>
      <c r="T83" s="46"/>
      <c r="U83" s="46"/>
      <c r="V83" s="46"/>
    </row>
    <row r="84" spans="2:22">
      <c r="B84" s="35"/>
      <c r="C84" s="35"/>
      <c r="D84" s="36"/>
      <c r="E84" s="36"/>
      <c r="H84" s="39"/>
      <c r="I84" s="39"/>
      <c r="J84" s="36"/>
      <c r="K84" s="36"/>
      <c r="L84" s="41"/>
      <c r="M84" s="41" t="s">
        <v>639</v>
      </c>
      <c r="N84" s="41">
        <v>-3252</v>
      </c>
      <c r="O84" s="41">
        <v>3153</v>
      </c>
      <c r="P84" s="45">
        <v>6.7315255640654108</v>
      </c>
      <c r="Q84" s="45">
        <v>6.3327240956837851</v>
      </c>
      <c r="S84" s="8"/>
      <c r="T84" s="46"/>
      <c r="U84" s="46"/>
      <c r="V84" s="46"/>
    </row>
    <row r="85" spans="2:22">
      <c r="B85" s="35"/>
      <c r="C85" s="35"/>
      <c r="D85" s="36"/>
      <c r="E85" s="36"/>
      <c r="H85" s="39"/>
      <c r="I85" s="39"/>
      <c r="J85" s="36"/>
      <c r="K85" s="36"/>
      <c r="L85" s="41"/>
      <c r="M85" s="41" t="s">
        <v>544</v>
      </c>
      <c r="N85" s="41">
        <v>-3109</v>
      </c>
      <c r="O85" s="41">
        <v>3005</v>
      </c>
      <c r="P85" s="45">
        <v>6.4355205961498658</v>
      </c>
      <c r="Q85" s="45">
        <v>6.0354696820582854</v>
      </c>
      <c r="S85" s="8"/>
      <c r="T85" s="46"/>
      <c r="U85" s="46"/>
      <c r="V85" s="46"/>
    </row>
    <row r="86" spans="2:22">
      <c r="B86" s="35"/>
      <c r="C86" s="35"/>
      <c r="D86" s="36"/>
      <c r="E86" s="36"/>
      <c r="H86" s="39"/>
      <c r="I86" s="39"/>
      <c r="J86" s="36"/>
      <c r="K86" s="36"/>
      <c r="L86" s="41"/>
      <c r="M86" s="41" t="s">
        <v>447</v>
      </c>
      <c r="N86" s="41">
        <v>-3404</v>
      </c>
      <c r="O86" s="41">
        <v>3258</v>
      </c>
      <c r="P86" s="45">
        <v>7.0461602152763394</v>
      </c>
      <c r="Q86" s="45">
        <v>6.5436140512964718</v>
      </c>
      <c r="S86" s="8"/>
      <c r="T86" s="46"/>
      <c r="U86" s="46"/>
      <c r="V86" s="46"/>
    </row>
    <row r="87" spans="2:22">
      <c r="B87" s="35"/>
      <c r="C87" s="35"/>
      <c r="D87" s="36"/>
      <c r="E87" s="36"/>
      <c r="H87" s="39"/>
      <c r="I87" s="39"/>
      <c r="J87" s="36"/>
      <c r="K87" s="36"/>
      <c r="L87" s="41"/>
      <c r="M87" s="41" t="s">
        <v>640</v>
      </c>
      <c r="N87" s="41">
        <v>-3848</v>
      </c>
      <c r="O87" s="41">
        <v>3821</v>
      </c>
      <c r="P87" s="45">
        <v>7.9652245911819506</v>
      </c>
      <c r="Q87" s="45">
        <v>7.6743859085340134</v>
      </c>
      <c r="S87" s="8"/>
      <c r="T87" s="46"/>
      <c r="U87" s="46"/>
      <c r="V87" s="46"/>
    </row>
    <row r="88" spans="2:22">
      <c r="B88" s="35"/>
      <c r="C88" s="35"/>
      <c r="D88" s="36"/>
      <c r="E88" s="36"/>
      <c r="H88" s="39"/>
      <c r="I88" s="39"/>
      <c r="J88" s="36"/>
      <c r="K88" s="36"/>
      <c r="L88" s="41"/>
      <c r="M88" s="41" t="s">
        <v>276</v>
      </c>
      <c r="N88" s="41">
        <v>-3952</v>
      </c>
      <c r="O88" s="41">
        <v>3878</v>
      </c>
      <c r="P88" s="45">
        <v>8.1805009314841648</v>
      </c>
      <c r="Q88" s="45">
        <v>7.7888690272951848</v>
      </c>
      <c r="S88" s="8"/>
      <c r="T88" s="46"/>
      <c r="U88" s="46"/>
      <c r="V88" s="46"/>
    </row>
    <row r="89" spans="2:22">
      <c r="B89" s="35"/>
      <c r="C89" s="35"/>
      <c r="D89" s="36"/>
      <c r="E89" s="36"/>
      <c r="H89" s="39"/>
      <c r="I89" s="39"/>
      <c r="J89" s="36"/>
      <c r="K89" s="36"/>
      <c r="L89" s="41"/>
      <c r="M89" s="41" t="s">
        <v>482</v>
      </c>
      <c r="N89" s="41">
        <v>-2708</v>
      </c>
      <c r="O89" s="41">
        <v>2892</v>
      </c>
      <c r="P89" s="45">
        <v>5.6054647070999799</v>
      </c>
      <c r="Q89" s="45">
        <v>5.8085119203036815</v>
      </c>
      <c r="S89" s="8"/>
      <c r="T89" s="46"/>
      <c r="U89" s="46"/>
      <c r="V89" s="46"/>
    </row>
    <row r="90" spans="2:22">
      <c r="B90" s="35"/>
      <c r="C90" s="35"/>
      <c r="D90" s="36"/>
      <c r="E90" s="36"/>
      <c r="H90" s="39"/>
      <c r="I90" s="39"/>
      <c r="J90" s="36"/>
      <c r="K90" s="36"/>
      <c r="L90" s="41"/>
      <c r="M90" s="41" t="s">
        <v>391</v>
      </c>
      <c r="N90" s="41">
        <v>-2117</v>
      </c>
      <c r="O90" s="41">
        <v>2504</v>
      </c>
      <c r="P90" s="45">
        <v>4.3821155040364319</v>
      </c>
      <c r="Q90" s="45">
        <v>5.0292233224206155</v>
      </c>
      <c r="S90" s="8"/>
      <c r="T90" s="46"/>
      <c r="U90" s="46"/>
      <c r="V90" s="46"/>
    </row>
    <row r="91" spans="2:22">
      <c r="C91" s="35"/>
      <c r="D91" s="36"/>
      <c r="E91" s="36"/>
      <c r="H91" s="39"/>
      <c r="I91" s="39"/>
      <c r="J91" s="36"/>
      <c r="K91" s="36"/>
      <c r="L91" s="41"/>
      <c r="M91" s="41" t="s">
        <v>643</v>
      </c>
      <c r="N91" s="41">
        <v>-1574</v>
      </c>
      <c r="O91" s="41">
        <v>2384</v>
      </c>
      <c r="P91" s="45">
        <v>3.2581246118815979</v>
      </c>
      <c r="Q91" s="45">
        <v>4.7882062302918316</v>
      </c>
      <c r="S91" s="8"/>
      <c r="T91" s="46"/>
      <c r="U91" s="46"/>
      <c r="V91" s="46"/>
    </row>
    <row r="92" spans="2:22">
      <c r="B92" s="35"/>
      <c r="D92" s="36"/>
      <c r="E92" s="36"/>
      <c r="H92" s="39"/>
      <c r="I92" s="40"/>
      <c r="J92" s="36"/>
      <c r="K92" s="36"/>
      <c r="L92" s="41"/>
      <c r="M92" s="41" t="s">
        <v>644</v>
      </c>
      <c r="N92" s="41">
        <v>-1320</v>
      </c>
      <c r="O92" s="44">
        <v>3159</v>
      </c>
      <c r="P92" s="45">
        <v>2.7323535499896501</v>
      </c>
      <c r="Q92" s="45">
        <v>6.3447749502902244</v>
      </c>
      <c r="S92" s="8"/>
      <c r="T92" s="46"/>
      <c r="U92" s="46"/>
      <c r="V92" s="46"/>
    </row>
    <row r="93" spans="2:22">
      <c r="B93" s="35"/>
      <c r="C93" s="35"/>
      <c r="D93" s="36"/>
      <c r="E93" s="36"/>
      <c r="H93" s="35"/>
      <c r="I93" s="35"/>
      <c r="J93" s="36"/>
      <c r="K93" s="36"/>
      <c r="L93" s="41"/>
      <c r="M93" s="41"/>
      <c r="N93" s="41">
        <v>-48310</v>
      </c>
      <c r="O93" s="41">
        <v>49789</v>
      </c>
      <c r="P93" s="41">
        <v>100</v>
      </c>
      <c r="Q93" s="41">
        <v>100</v>
      </c>
      <c r="S93" s="8"/>
      <c r="T93" s="46"/>
      <c r="U93" s="46"/>
      <c r="V93" s="46"/>
    </row>
    <row r="94" spans="2:22">
      <c r="L94" s="41"/>
      <c r="M94" s="41"/>
      <c r="N94" s="41"/>
      <c r="O94" s="41"/>
      <c r="P94" s="41"/>
      <c r="Q94" s="41"/>
      <c r="S94" s="8"/>
      <c r="T94" s="46"/>
      <c r="U94" s="46"/>
      <c r="V94" s="46"/>
    </row>
    <row r="95" spans="2:22">
      <c r="B95" s="35"/>
      <c r="C95" s="35"/>
      <c r="L95" s="41"/>
      <c r="M95" s="41"/>
      <c r="N95" s="41"/>
      <c r="O95" s="41"/>
      <c r="P95" s="41"/>
      <c r="Q95" s="41"/>
      <c r="S95" s="8"/>
      <c r="T95" s="46"/>
      <c r="U95" s="46"/>
      <c r="V95" s="46"/>
    </row>
    <row r="96" spans="2:22">
      <c r="L96" s="41"/>
      <c r="M96" s="41"/>
      <c r="N96" s="41"/>
      <c r="O96" s="41"/>
      <c r="P96" s="41"/>
      <c r="Q96" s="41"/>
      <c r="S96" s="8"/>
      <c r="T96" s="46"/>
      <c r="U96" s="46"/>
      <c r="V96" s="46"/>
    </row>
    <row r="97" spans="2:26">
      <c r="L97" s="41"/>
      <c r="M97" s="41" t="s">
        <v>712</v>
      </c>
      <c r="N97" s="41"/>
      <c r="O97" s="41"/>
      <c r="P97" s="41"/>
      <c r="Q97" s="41"/>
      <c r="S97" s="8"/>
      <c r="T97" s="46"/>
      <c r="U97" s="8"/>
      <c r="V97" s="46"/>
      <c r="X97" t="s">
        <v>665</v>
      </c>
    </row>
    <row r="98" spans="2:26">
      <c r="L98" s="41"/>
      <c r="M98" s="41"/>
      <c r="N98" s="41"/>
      <c r="O98" s="41"/>
      <c r="P98" s="41"/>
      <c r="Q98" s="41"/>
      <c r="S98" s="8"/>
      <c r="T98" s="46"/>
      <c r="U98" s="8"/>
      <c r="V98" s="8"/>
      <c r="X98" s="8"/>
      <c r="Y98" s="8" t="s">
        <v>660</v>
      </c>
      <c r="Z98" s="8" t="s">
        <v>662</v>
      </c>
    </row>
    <row r="99" spans="2:26">
      <c r="L99" s="41"/>
      <c r="M99" s="41" t="s">
        <v>635</v>
      </c>
      <c r="N99" s="42">
        <v>1556</v>
      </c>
      <c r="O99" s="42">
        <v>1519</v>
      </c>
      <c r="P99" s="41"/>
      <c r="Q99" s="41"/>
      <c r="S99" s="8"/>
      <c r="T99" s="8"/>
      <c r="U99" s="8"/>
      <c r="V99" s="8"/>
      <c r="X99" s="8" t="s">
        <v>663</v>
      </c>
      <c r="Y99" s="46">
        <v>48647</v>
      </c>
      <c r="Z99" s="46">
        <v>50173</v>
      </c>
    </row>
    <row r="100" spans="2:26">
      <c r="L100" s="41"/>
      <c r="M100" s="41" t="s">
        <v>396</v>
      </c>
      <c r="N100" s="42">
        <v>1880</v>
      </c>
      <c r="O100" s="42">
        <v>1754</v>
      </c>
      <c r="P100" s="41"/>
      <c r="Q100" s="41"/>
      <c r="S100" s="8"/>
      <c r="T100" s="8"/>
      <c r="U100" s="8"/>
      <c r="V100" s="8"/>
      <c r="X100" s="47" t="s">
        <v>635</v>
      </c>
      <c r="Y100" s="46">
        <v>3264</v>
      </c>
      <c r="Z100" s="8">
        <v>3148</v>
      </c>
    </row>
    <row r="101" spans="2:26">
      <c r="B101" s="35"/>
      <c r="C101" s="35"/>
      <c r="D101" s="36"/>
      <c r="E101" s="36"/>
      <c r="H101" s="35"/>
      <c r="I101" s="35"/>
      <c r="L101" s="41"/>
      <c r="M101" s="41" t="s">
        <v>583</v>
      </c>
      <c r="N101" s="42">
        <v>2257</v>
      </c>
      <c r="O101" s="42">
        <v>2049</v>
      </c>
      <c r="P101" s="41"/>
      <c r="Q101" s="41"/>
      <c r="X101" s="47" t="s">
        <v>396</v>
      </c>
      <c r="Y101" s="8">
        <v>3803</v>
      </c>
      <c r="Z101" s="8">
        <v>3616</v>
      </c>
    </row>
    <row r="102" spans="2:26">
      <c r="B102" s="35"/>
      <c r="C102" s="35"/>
      <c r="D102" s="36"/>
      <c r="E102" s="36"/>
      <c r="H102" s="35"/>
      <c r="I102" s="35"/>
      <c r="L102" s="41"/>
      <c r="M102" s="41" t="s">
        <v>636</v>
      </c>
      <c r="N102" s="42">
        <v>2099</v>
      </c>
      <c r="O102" s="42">
        <v>2116</v>
      </c>
      <c r="P102" s="41"/>
      <c r="Q102" s="41"/>
      <c r="X102" s="47" t="s">
        <v>583</v>
      </c>
      <c r="Y102" s="8">
        <v>4212</v>
      </c>
      <c r="Z102" s="8">
        <v>4031</v>
      </c>
    </row>
    <row r="103" spans="2:26">
      <c r="B103" s="35"/>
      <c r="C103" s="35"/>
      <c r="D103" s="36"/>
      <c r="E103" s="36"/>
      <c r="H103" s="35"/>
      <c r="I103" s="35"/>
      <c r="L103" s="41"/>
      <c r="M103" s="41" t="s">
        <v>383</v>
      </c>
      <c r="N103" s="42">
        <v>1944</v>
      </c>
      <c r="O103" s="42">
        <v>1818</v>
      </c>
      <c r="P103" s="41"/>
      <c r="Q103" s="41"/>
      <c r="X103" s="47" t="s">
        <v>636</v>
      </c>
      <c r="Y103" s="8">
        <v>3369</v>
      </c>
      <c r="Z103" s="8">
        <v>3289</v>
      </c>
    </row>
    <row r="104" spans="2:26">
      <c r="B104" s="35"/>
      <c r="C104" s="35"/>
      <c r="D104" s="36"/>
      <c r="E104" s="36"/>
      <c r="H104" s="35"/>
      <c r="I104" s="35"/>
      <c r="L104" s="41"/>
      <c r="M104" s="41" t="s">
        <v>356</v>
      </c>
      <c r="N104" s="42">
        <v>2152</v>
      </c>
      <c r="O104" s="42">
        <v>1830</v>
      </c>
      <c r="P104" s="41"/>
      <c r="Q104" s="41"/>
      <c r="X104" s="47" t="s">
        <v>383</v>
      </c>
      <c r="Y104" s="8">
        <v>2607</v>
      </c>
      <c r="Z104" s="8">
        <v>2882</v>
      </c>
    </row>
    <row r="105" spans="2:26">
      <c r="B105" s="35"/>
      <c r="C105" s="35"/>
      <c r="D105" s="36"/>
      <c r="E105" s="36"/>
      <c r="H105" s="35"/>
      <c r="I105" s="35"/>
      <c r="L105" s="41"/>
      <c r="M105" s="41" t="s">
        <v>637</v>
      </c>
      <c r="N105" s="42">
        <v>2346</v>
      </c>
      <c r="O105" s="42">
        <v>2182</v>
      </c>
      <c r="P105" s="41"/>
      <c r="Q105" s="41"/>
      <c r="X105" s="47" t="s">
        <v>356</v>
      </c>
      <c r="Y105" s="8">
        <v>3183</v>
      </c>
      <c r="Z105" s="8">
        <v>3124</v>
      </c>
    </row>
    <row r="106" spans="2:26">
      <c r="B106" s="35"/>
      <c r="C106" s="35"/>
      <c r="D106" s="36"/>
      <c r="E106" s="36"/>
      <c r="H106" s="35"/>
      <c r="I106" s="35"/>
      <c r="L106" s="41"/>
      <c r="M106" s="41" t="s">
        <v>461</v>
      </c>
      <c r="N106" s="42">
        <v>2731</v>
      </c>
      <c r="O106" s="42">
        <v>2483</v>
      </c>
      <c r="P106" s="41"/>
      <c r="Q106" s="41"/>
      <c r="X106" s="47" t="s">
        <v>637</v>
      </c>
      <c r="Y106" s="8">
        <v>3902</v>
      </c>
      <c r="Z106" s="8">
        <v>3765</v>
      </c>
    </row>
    <row r="107" spans="2:26">
      <c r="B107" s="35"/>
      <c r="C107" s="35"/>
      <c r="D107" s="36"/>
      <c r="E107" s="36"/>
      <c r="H107" s="35"/>
      <c r="I107" s="35"/>
      <c r="L107" s="41"/>
      <c r="M107" s="41" t="s">
        <v>638</v>
      </c>
      <c r="N107" s="42">
        <v>3155</v>
      </c>
      <c r="O107" s="42">
        <v>2999</v>
      </c>
      <c r="P107" s="41"/>
      <c r="Q107" s="41"/>
      <c r="X107" s="47" t="s">
        <v>461</v>
      </c>
      <c r="Y107" s="8">
        <v>4369</v>
      </c>
      <c r="Z107" s="8">
        <v>3962</v>
      </c>
    </row>
    <row r="108" spans="2:26">
      <c r="B108" s="35"/>
      <c r="C108" s="35"/>
      <c r="D108" s="36"/>
      <c r="E108" s="36"/>
      <c r="H108" s="35"/>
      <c r="I108" s="35"/>
      <c r="L108" s="41"/>
      <c r="M108" s="41" t="s">
        <v>639</v>
      </c>
      <c r="N108" s="42">
        <v>3712</v>
      </c>
      <c r="O108" s="42">
        <v>3495</v>
      </c>
      <c r="P108" s="41"/>
      <c r="Q108" s="41"/>
      <c r="X108" s="47" t="s">
        <v>638</v>
      </c>
      <c r="Y108" s="8">
        <v>3337</v>
      </c>
      <c r="Z108" s="8">
        <v>3046</v>
      </c>
    </row>
    <row r="109" spans="2:26">
      <c r="B109" s="35"/>
      <c r="C109" s="35"/>
      <c r="D109" s="36"/>
      <c r="E109" s="36"/>
      <c r="H109" s="35"/>
      <c r="I109" s="35"/>
      <c r="L109" s="41"/>
      <c r="M109" s="41" t="s">
        <v>544</v>
      </c>
      <c r="N109" s="42">
        <v>3246</v>
      </c>
      <c r="O109" s="42">
        <v>3085</v>
      </c>
      <c r="P109" s="41"/>
      <c r="Q109" s="41"/>
      <c r="X109" s="47" t="s">
        <v>639</v>
      </c>
      <c r="Y109" s="8">
        <v>3002</v>
      </c>
      <c r="Z109" s="8">
        <v>2881</v>
      </c>
    </row>
    <row r="110" spans="2:26">
      <c r="B110" s="35"/>
      <c r="C110" s="35"/>
      <c r="D110" s="36"/>
      <c r="E110" s="36"/>
      <c r="H110" s="35"/>
      <c r="I110" s="35"/>
      <c r="L110" s="41"/>
      <c r="M110" s="41" t="s">
        <v>447</v>
      </c>
      <c r="N110" s="42">
        <v>3068</v>
      </c>
      <c r="O110" s="42">
        <v>2989</v>
      </c>
      <c r="P110" s="41"/>
      <c r="Q110" s="41"/>
      <c r="X110" s="47" t="s">
        <v>544</v>
      </c>
      <c r="Y110" s="8">
        <v>3179</v>
      </c>
      <c r="Z110" s="8">
        <v>3183</v>
      </c>
    </row>
    <row r="111" spans="2:26">
      <c r="B111" s="35"/>
      <c r="C111" s="35"/>
      <c r="D111" s="36"/>
      <c r="E111" s="36"/>
      <c r="H111" s="35"/>
      <c r="I111" s="35"/>
      <c r="L111" s="41"/>
      <c r="M111" s="41" t="s">
        <v>640</v>
      </c>
      <c r="N111" s="42">
        <v>3334</v>
      </c>
      <c r="O111" s="42">
        <v>3167</v>
      </c>
      <c r="P111" s="41"/>
      <c r="Q111" s="41"/>
      <c r="X111" s="47" t="s">
        <v>447</v>
      </c>
      <c r="Y111" s="8">
        <v>3209</v>
      </c>
      <c r="Z111" s="8">
        <v>3405</v>
      </c>
    </row>
    <row r="112" spans="2:26">
      <c r="B112" s="35"/>
      <c r="C112" s="35"/>
      <c r="D112" s="36"/>
      <c r="E112" s="36"/>
      <c r="H112" s="35"/>
      <c r="I112" s="35"/>
      <c r="L112" s="41"/>
      <c r="M112" s="41" t="s">
        <v>276</v>
      </c>
      <c r="N112" s="42">
        <v>3596</v>
      </c>
      <c r="O112" s="42">
        <v>3738</v>
      </c>
      <c r="P112" s="41"/>
      <c r="Q112" s="41"/>
      <c r="X112" s="47" t="s">
        <v>640</v>
      </c>
      <c r="Y112" s="8">
        <v>2332</v>
      </c>
      <c r="Z112" s="8">
        <v>2989</v>
      </c>
    </row>
    <row r="113" spans="2:26">
      <c r="B113" s="35"/>
      <c r="C113" s="35"/>
      <c r="D113" s="36"/>
      <c r="E113" s="36"/>
      <c r="H113" s="35"/>
      <c r="I113" s="35"/>
      <c r="L113" s="41"/>
      <c r="M113" s="41" t="s">
        <v>482</v>
      </c>
      <c r="N113" s="42">
        <v>3612</v>
      </c>
      <c r="O113" s="42">
        <v>3741</v>
      </c>
      <c r="P113" s="41"/>
      <c r="Q113" s="41"/>
      <c r="X113" s="47" t="s">
        <v>276</v>
      </c>
      <c r="Y113" s="8">
        <v>1759</v>
      </c>
      <c r="Z113" s="8">
        <v>2311</v>
      </c>
    </row>
    <row r="114" spans="2:26">
      <c r="B114" s="35"/>
      <c r="C114" s="35"/>
      <c r="D114" s="36"/>
      <c r="E114" s="36"/>
      <c r="H114" s="35"/>
      <c r="I114" s="35"/>
      <c r="L114" s="41"/>
      <c r="M114" s="41" t="s">
        <v>391</v>
      </c>
      <c r="N114" s="42">
        <v>2352</v>
      </c>
      <c r="O114" s="42">
        <v>2694</v>
      </c>
      <c r="P114" s="41"/>
      <c r="Q114" s="41"/>
      <c r="X114" s="47" t="s">
        <v>482</v>
      </c>
      <c r="Y114" s="8">
        <v>1397</v>
      </c>
      <c r="Z114" s="8">
        <v>1895</v>
      </c>
    </row>
    <row r="115" spans="2:26">
      <c r="B115" s="35"/>
      <c r="C115" s="35"/>
      <c r="D115" s="36"/>
      <c r="E115" s="36"/>
      <c r="H115" s="35"/>
      <c r="I115" s="35"/>
      <c r="L115" s="41"/>
      <c r="M115" s="41" t="s">
        <v>643</v>
      </c>
      <c r="N115" s="42">
        <v>1675</v>
      </c>
      <c r="O115" s="42">
        <v>2209</v>
      </c>
      <c r="P115" s="41"/>
      <c r="Q115" s="41"/>
      <c r="X115" s="47" t="s">
        <v>391</v>
      </c>
      <c r="Y115" s="8">
        <v>974</v>
      </c>
      <c r="Z115" s="8">
        <v>1275</v>
      </c>
    </row>
    <row r="116" spans="2:26">
      <c r="B116" s="35"/>
      <c r="C116" s="35"/>
      <c r="D116" s="36"/>
      <c r="E116" s="36"/>
      <c r="H116" s="35"/>
      <c r="I116" s="35"/>
      <c r="L116" s="41"/>
      <c r="M116" s="41" t="s">
        <v>644</v>
      </c>
      <c r="N116" s="43">
        <v>1506</v>
      </c>
      <c r="O116" s="42">
        <v>3381</v>
      </c>
      <c r="P116" s="41"/>
      <c r="Q116" s="41"/>
      <c r="X116" s="47" t="s">
        <v>643</v>
      </c>
      <c r="Y116" s="8">
        <v>534</v>
      </c>
      <c r="Z116" s="8">
        <v>865</v>
      </c>
    </row>
    <row r="117" spans="2:26">
      <c r="C117" s="35"/>
      <c r="D117" s="36"/>
      <c r="E117" s="36"/>
      <c r="I117" s="35"/>
      <c r="N117" s="8"/>
      <c r="O117" s="8"/>
      <c r="X117" s="47" t="s">
        <v>644</v>
      </c>
      <c r="Y117" s="8">
        <v>215</v>
      </c>
      <c r="Z117" s="8">
        <v>506</v>
      </c>
    </row>
    <row r="118" spans="2:26">
      <c r="B118" s="35"/>
      <c r="D118" s="36"/>
      <c r="E118" s="36"/>
      <c r="H118" s="35"/>
      <c r="N118" s="8"/>
      <c r="O118" s="8"/>
    </row>
    <row r="119" spans="2:26">
      <c r="B119" s="35"/>
      <c r="C119" s="35"/>
      <c r="D119" s="36"/>
      <c r="E119" s="36"/>
      <c r="H119" s="35"/>
    </row>
    <row r="121" spans="2:26">
      <c r="B121" s="35"/>
      <c r="C121" s="35"/>
    </row>
  </sheetData>
  <mergeCells count="2">
    <mergeCell ref="A2:I2"/>
    <mergeCell ref="F3:I3"/>
  </mergeCells>
  <phoneticPr fontId="20"/>
  <printOptions horizontalCentered="1" verticalCentered="1"/>
  <pageMargins left="0.6692913385826772" right="0.78740157480314965" top="0.78740157480314965" bottom="0.51181102362204722" header="0.51181102362204722" footer="0.35433070866141736"/>
  <pageSetup paperSize="9" fitToWidth="1" fitToHeight="0"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IA55"/>
  <sheetViews>
    <sheetView view="pageBreakPreview" zoomScale="95" zoomScaleSheetLayoutView="95" workbookViewId="0">
      <pane ySplit="4" topLeftCell="A5" activePane="bottomLeft" state="frozen"/>
      <selection pane="bottomLeft" activeCell="A51" sqref="A51:H51"/>
    </sheetView>
  </sheetViews>
  <sheetFormatPr defaultColWidth="9" defaultRowHeight="12"/>
  <cols>
    <col min="1" max="1" width="3.25" style="48" customWidth="1"/>
    <col min="2" max="2" width="7.625" style="48" bestFit="1" customWidth="1"/>
    <col min="3" max="8" width="12.625" style="48" customWidth="1"/>
    <col min="9" max="9" width="14.375" style="48" customWidth="1"/>
    <col min="10" max="10" width="14.375" style="49" customWidth="1"/>
    <col min="11" max="14" width="14.375" style="48" customWidth="1"/>
    <col min="15" max="15" width="15.375" style="48" bestFit="1" customWidth="1"/>
    <col min="16" max="16" width="10.875" style="48" bestFit="1" customWidth="1"/>
    <col min="17" max="16384" width="9" style="48"/>
  </cols>
  <sheetData>
    <row r="1" spans="1:21" s="50" customFormat="1" ht="21" customHeight="1">
      <c r="A1" s="55" t="s">
        <v>569</v>
      </c>
      <c r="B1" s="55"/>
      <c r="C1" s="55"/>
      <c r="D1" s="55"/>
      <c r="E1" s="55"/>
      <c r="F1" s="55"/>
      <c r="G1" s="55"/>
      <c r="H1" s="55"/>
      <c r="I1" s="88" t="s">
        <v>418</v>
      </c>
      <c r="J1" s="95"/>
    </row>
    <row r="2" spans="1:21" s="7" customFormat="1" ht="12.6" customHeight="1">
      <c r="A2" s="56"/>
      <c r="B2" s="56"/>
      <c r="C2" s="66"/>
      <c r="J2" s="94"/>
      <c r="N2" s="107" t="s">
        <v>95</v>
      </c>
    </row>
    <row r="3" spans="1:21" ht="19.5" customHeight="1">
      <c r="A3" s="57" t="s">
        <v>26</v>
      </c>
      <c r="B3" s="61"/>
      <c r="C3" s="67" t="s">
        <v>540</v>
      </c>
      <c r="D3" s="73" t="s">
        <v>542</v>
      </c>
      <c r="E3" s="77" t="s">
        <v>503</v>
      </c>
      <c r="F3" s="79"/>
      <c r="G3" s="81"/>
      <c r="H3" s="84" t="s">
        <v>773</v>
      </c>
      <c r="I3" s="89" t="s">
        <v>455</v>
      </c>
      <c r="J3" s="96" t="s">
        <v>456</v>
      </c>
      <c r="K3" s="101" t="s">
        <v>31</v>
      </c>
      <c r="L3" s="102" t="s">
        <v>459</v>
      </c>
      <c r="M3" s="102" t="s">
        <v>462</v>
      </c>
      <c r="N3" s="108" t="s">
        <v>546</v>
      </c>
    </row>
    <row r="4" spans="1:21" s="51" customFormat="1" ht="19.5" customHeight="1">
      <c r="A4" s="57"/>
      <c r="B4" s="61"/>
      <c r="C4" s="68"/>
      <c r="D4" s="74"/>
      <c r="E4" s="61" t="s">
        <v>323</v>
      </c>
      <c r="F4" s="61" t="s">
        <v>543</v>
      </c>
      <c r="G4" s="82" t="s">
        <v>545</v>
      </c>
      <c r="H4" s="82"/>
      <c r="I4" s="90"/>
      <c r="J4" s="97"/>
      <c r="K4" s="101"/>
      <c r="L4" s="101"/>
      <c r="M4" s="101"/>
      <c r="N4" s="109"/>
    </row>
    <row r="5" spans="1:21" ht="16.899999999999999" customHeight="1">
      <c r="A5" s="51" t="s">
        <v>767</v>
      </c>
      <c r="B5" s="62" t="s">
        <v>766</v>
      </c>
      <c r="C5" s="69"/>
      <c r="D5" s="75">
        <v>12714</v>
      </c>
      <c r="E5" s="75">
        <v>71880</v>
      </c>
      <c r="F5" s="75">
        <v>35287</v>
      </c>
      <c r="G5" s="80">
        <v>36593</v>
      </c>
      <c r="H5" s="85">
        <f t="shared" ref="H5:H47" si="0">E5/$E$5*100</f>
        <v>100</v>
      </c>
      <c r="I5" s="91"/>
      <c r="J5" s="98"/>
      <c r="K5" s="75">
        <v>2899</v>
      </c>
      <c r="L5" s="103">
        <v>4.2026065148374192</v>
      </c>
      <c r="M5" s="103">
        <v>5.6536101934874941</v>
      </c>
      <c r="N5" s="85">
        <v>96.431011395622107</v>
      </c>
      <c r="O5" s="111"/>
      <c r="Q5" s="111"/>
      <c r="R5" s="111"/>
    </row>
    <row r="6" spans="1:21" ht="16.899999999999999" customHeight="1">
      <c r="A6" s="51" t="s">
        <v>767</v>
      </c>
      <c r="B6" s="62" t="s">
        <v>437</v>
      </c>
      <c r="C6" s="69"/>
      <c r="D6" s="75">
        <v>13178</v>
      </c>
      <c r="E6" s="75">
        <v>74561</v>
      </c>
      <c r="F6" s="75">
        <v>36843</v>
      </c>
      <c r="G6" s="80">
        <v>37718</v>
      </c>
      <c r="H6" s="85">
        <f t="shared" si="0"/>
        <v>103.72982749026154</v>
      </c>
      <c r="I6" s="91"/>
      <c r="J6" s="98"/>
      <c r="K6" s="75">
        <v>2681</v>
      </c>
      <c r="L6" s="103">
        <v>3.7298274902615467</v>
      </c>
      <c r="M6" s="103">
        <v>5.6579905903779029</v>
      </c>
      <c r="N6" s="85">
        <v>97.680152712232882</v>
      </c>
      <c r="O6" s="110"/>
      <c r="P6" s="111"/>
      <c r="Q6" s="111"/>
      <c r="R6" s="111"/>
    </row>
    <row r="7" spans="1:21" ht="16.899999999999999" customHeight="1">
      <c r="A7" s="51" t="s">
        <v>767</v>
      </c>
      <c r="B7" s="62" t="s">
        <v>52</v>
      </c>
      <c r="C7" s="69">
        <v>489.14</v>
      </c>
      <c r="D7" s="75">
        <v>13310</v>
      </c>
      <c r="E7" s="75">
        <v>75484</v>
      </c>
      <c r="F7" s="75">
        <v>37100</v>
      </c>
      <c r="G7" s="80">
        <v>38384</v>
      </c>
      <c r="H7" s="85">
        <f t="shared" si="0"/>
        <v>105.01391207568169</v>
      </c>
      <c r="I7" s="91">
        <v>27.211023428875169</v>
      </c>
      <c r="J7" s="98">
        <v>154.31982663450137</v>
      </c>
      <c r="K7" s="75">
        <v>923</v>
      </c>
      <c r="L7" s="103">
        <v>1.2379125816445595</v>
      </c>
      <c r="M7" s="103">
        <v>5.6712246431254698</v>
      </c>
      <c r="N7" s="85">
        <v>96.654856190079201</v>
      </c>
      <c r="O7" s="111"/>
      <c r="P7" s="116"/>
      <c r="Q7" s="111"/>
      <c r="R7" s="111"/>
    </row>
    <row r="8" spans="1:21" ht="16.899999999999999" customHeight="1">
      <c r="A8" s="51" t="s">
        <v>767</v>
      </c>
      <c r="B8" s="62" t="s">
        <v>439</v>
      </c>
      <c r="C8" s="69">
        <v>489.14</v>
      </c>
      <c r="D8" s="75">
        <v>13329</v>
      </c>
      <c r="E8" s="75">
        <v>77462</v>
      </c>
      <c r="F8" s="75">
        <v>37951</v>
      </c>
      <c r="G8" s="80">
        <v>39511</v>
      </c>
      <c r="H8" s="85">
        <f t="shared" si="0"/>
        <v>107.7657206455203</v>
      </c>
      <c r="I8" s="91">
        <v>27.249867113709776</v>
      </c>
      <c r="J8" s="91">
        <v>158.36365866623052</v>
      </c>
      <c r="K8" s="75">
        <v>1978</v>
      </c>
      <c r="L8" s="103">
        <v>2.6204228710720154</v>
      </c>
      <c r="M8" s="103">
        <v>5.8115387500937805</v>
      </c>
      <c r="N8" s="85">
        <v>96.051732428943836</v>
      </c>
      <c r="O8" s="112"/>
      <c r="P8" s="116"/>
      <c r="Q8" s="111"/>
      <c r="R8" s="111"/>
    </row>
    <row r="9" spans="1:21" ht="16.899999999999999" customHeight="1">
      <c r="A9" s="51" t="s">
        <v>767</v>
      </c>
      <c r="B9" s="62" t="s">
        <v>440</v>
      </c>
      <c r="C9" s="69">
        <v>489.14</v>
      </c>
      <c r="D9" s="75">
        <v>17352</v>
      </c>
      <c r="E9" s="75">
        <v>98574</v>
      </c>
      <c r="F9" s="75">
        <v>46954</v>
      </c>
      <c r="G9" s="80">
        <v>51620</v>
      </c>
      <c r="H9" s="85">
        <f t="shared" si="0"/>
        <v>137.13689482470787</v>
      </c>
      <c r="I9" s="91">
        <v>35.474506276321705</v>
      </c>
      <c r="J9" s="91">
        <v>201.52512573087461</v>
      </c>
      <c r="K9" s="75">
        <v>21112</v>
      </c>
      <c r="L9" s="103">
        <v>27.25465389481294</v>
      </c>
      <c r="M9" s="103">
        <v>5.680843706777317</v>
      </c>
      <c r="N9" s="85">
        <v>90.960867880666413</v>
      </c>
      <c r="O9" s="111"/>
      <c r="P9" s="116"/>
      <c r="Q9" s="111"/>
      <c r="R9" s="111"/>
      <c r="T9" s="122"/>
      <c r="U9" s="122"/>
    </row>
    <row r="10" spans="1:21" ht="16.899999999999999" customHeight="1">
      <c r="A10" s="51" t="s">
        <v>767</v>
      </c>
      <c r="B10" s="62" t="s">
        <v>144</v>
      </c>
      <c r="C10" s="69">
        <v>490.25</v>
      </c>
      <c r="D10" s="75">
        <v>17246</v>
      </c>
      <c r="E10" s="75">
        <v>98504</v>
      </c>
      <c r="F10" s="75">
        <v>47507</v>
      </c>
      <c r="G10" s="80">
        <v>50997</v>
      </c>
      <c r="H10" s="85">
        <f t="shared" si="0"/>
        <v>137.03951029493601</v>
      </c>
      <c r="I10" s="91">
        <v>35.177970423253441</v>
      </c>
      <c r="J10" s="91">
        <v>200.9260581336053</v>
      </c>
      <c r="K10" s="75">
        <v>-70</v>
      </c>
      <c r="L10" s="103">
        <v>-7.1012640249964482e-002</v>
      </c>
      <c r="M10" s="103">
        <v>5.7117012640612312</v>
      </c>
      <c r="N10" s="85">
        <v>93.156460183932381</v>
      </c>
      <c r="O10" s="111"/>
      <c r="P10" s="116"/>
      <c r="Q10" s="111"/>
      <c r="R10" s="111"/>
    </row>
    <row r="11" spans="1:21" ht="16.899999999999999" customHeight="1">
      <c r="A11" s="51" t="s">
        <v>767</v>
      </c>
      <c r="B11" s="62" t="s">
        <v>172</v>
      </c>
      <c r="C11" s="69">
        <v>490.17</v>
      </c>
      <c r="D11" s="75">
        <v>17379</v>
      </c>
      <c r="E11" s="75">
        <v>95999</v>
      </c>
      <c r="F11" s="75">
        <v>46157</v>
      </c>
      <c r="G11" s="80">
        <v>49842</v>
      </c>
      <c r="H11" s="85">
        <f t="shared" si="0"/>
        <v>133.55453533667225</v>
      </c>
      <c r="I11" s="91">
        <v>35.455046208458292</v>
      </c>
      <c r="J11" s="91">
        <v>195.8483791337699</v>
      </c>
      <c r="K11" s="75">
        <v>-2505</v>
      </c>
      <c r="L11" s="103">
        <v>-2.5430439373020386</v>
      </c>
      <c r="M11" s="103">
        <v>5.5238506243167045</v>
      </c>
      <c r="N11" s="85">
        <v>92.606636972834153</v>
      </c>
      <c r="O11" s="111"/>
      <c r="P11" s="116"/>
      <c r="Q11" s="111"/>
      <c r="R11" s="111"/>
    </row>
    <row r="12" spans="1:21" ht="16.899999999999999" customHeight="1">
      <c r="A12" s="51" t="s">
        <v>767</v>
      </c>
      <c r="B12" s="62" t="s">
        <v>58</v>
      </c>
      <c r="C12" s="69">
        <v>490.25</v>
      </c>
      <c r="D12" s="75">
        <v>18161</v>
      </c>
      <c r="E12" s="75">
        <v>91896</v>
      </c>
      <c r="F12" s="75">
        <v>44217</v>
      </c>
      <c r="G12" s="80">
        <v>47679</v>
      </c>
      <c r="H12" s="85">
        <f t="shared" si="0"/>
        <v>127.84641068447414</v>
      </c>
      <c r="I12" s="91">
        <v>37.044365119836819</v>
      </c>
      <c r="J12" s="91">
        <v>187.44722080571137</v>
      </c>
      <c r="K12" s="75">
        <v>-4103</v>
      </c>
      <c r="L12" s="103">
        <v>-4.2740028541963984</v>
      </c>
      <c r="M12" s="103">
        <v>5.0600737844832331</v>
      </c>
      <c r="N12" s="85">
        <v>92.738941672434407</v>
      </c>
      <c r="O12" s="111"/>
      <c r="P12" s="116"/>
      <c r="Q12" s="111"/>
      <c r="R12" s="111"/>
    </row>
    <row r="13" spans="1:21" ht="16.899999999999999" customHeight="1">
      <c r="A13" s="51" t="s">
        <v>767</v>
      </c>
      <c r="B13" s="62" t="s">
        <v>21</v>
      </c>
      <c r="C13" s="69">
        <v>490.25</v>
      </c>
      <c r="D13" s="75">
        <v>19060</v>
      </c>
      <c r="E13" s="75">
        <v>89928</v>
      </c>
      <c r="F13" s="75">
        <v>43228</v>
      </c>
      <c r="G13" s="80">
        <v>46700</v>
      </c>
      <c r="H13" s="85">
        <f t="shared" si="0"/>
        <v>125.10851419031719</v>
      </c>
      <c r="I13" s="91">
        <v>38.878123406425296</v>
      </c>
      <c r="J13" s="91">
        <v>183.43294237633862</v>
      </c>
      <c r="K13" s="75">
        <v>-1968</v>
      </c>
      <c r="L13" s="103">
        <v>-2.1415513188822146</v>
      </c>
      <c r="M13" s="103">
        <v>4.7181532004197271</v>
      </c>
      <c r="N13" s="85">
        <v>92.565310492505347</v>
      </c>
      <c r="O13" s="111"/>
      <c r="P13" s="116"/>
      <c r="Q13" s="111"/>
      <c r="R13" s="111"/>
      <c r="T13" s="122"/>
      <c r="U13" s="122"/>
    </row>
    <row r="14" spans="1:21" ht="16.899999999999999" customHeight="1">
      <c r="A14" s="51" t="s">
        <v>767</v>
      </c>
      <c r="B14" s="62" t="s">
        <v>63</v>
      </c>
      <c r="C14" s="69">
        <v>489.94</v>
      </c>
      <c r="D14" s="75">
        <v>20450</v>
      </c>
      <c r="E14" s="75">
        <v>89196</v>
      </c>
      <c r="F14" s="75">
        <v>42977</v>
      </c>
      <c r="G14" s="80">
        <v>46219</v>
      </c>
      <c r="H14" s="85">
        <f t="shared" si="0"/>
        <v>124.09015025041737</v>
      </c>
      <c r="I14" s="91">
        <v>41.739804874066209</v>
      </c>
      <c r="J14" s="91">
        <v>182.05494550353106</v>
      </c>
      <c r="K14" s="75">
        <v>-732</v>
      </c>
      <c r="L14" s="103">
        <v>-0.81398452095009333</v>
      </c>
      <c r="M14" s="103">
        <v>4.3616625916870415</v>
      </c>
      <c r="N14" s="85">
        <v>92.98556870551073</v>
      </c>
      <c r="O14" s="111"/>
      <c r="P14" s="116"/>
      <c r="Q14" s="111"/>
      <c r="R14" s="111"/>
    </row>
    <row r="15" spans="1:21" ht="16.899999999999999" customHeight="1">
      <c r="A15" s="51" t="s">
        <v>767</v>
      </c>
      <c r="B15" s="62" t="s">
        <v>71</v>
      </c>
      <c r="C15" s="69">
        <v>489.94</v>
      </c>
      <c r="D15" s="75">
        <v>22724</v>
      </c>
      <c r="E15" s="75">
        <v>92924</v>
      </c>
      <c r="F15" s="75">
        <v>45180</v>
      </c>
      <c r="G15" s="80">
        <v>47744</v>
      </c>
      <c r="H15" s="85">
        <f t="shared" si="0"/>
        <v>129.27657206455203</v>
      </c>
      <c r="I15" s="91">
        <v>46.381189533412254</v>
      </c>
      <c r="J15" s="91">
        <v>189.66404049475446</v>
      </c>
      <c r="K15" s="75">
        <v>3728</v>
      </c>
      <c r="L15" s="103">
        <v>4.1795596215076909</v>
      </c>
      <c r="M15" s="103">
        <v>4.0892448512585808</v>
      </c>
      <c r="N15" s="85">
        <v>94.629691689008041</v>
      </c>
      <c r="O15" s="111"/>
      <c r="P15" s="116"/>
      <c r="Q15" s="111"/>
      <c r="R15" s="111"/>
    </row>
    <row r="16" spans="1:21" ht="16.899999999999999" customHeight="1">
      <c r="A16" s="51" t="s">
        <v>767</v>
      </c>
      <c r="B16" s="62" t="s">
        <v>77</v>
      </c>
      <c r="C16" s="69">
        <v>489.94</v>
      </c>
      <c r="D16" s="75">
        <v>24436</v>
      </c>
      <c r="E16" s="75">
        <v>95999</v>
      </c>
      <c r="F16" s="75">
        <v>46973</v>
      </c>
      <c r="G16" s="80">
        <v>49026</v>
      </c>
      <c r="H16" s="85">
        <f t="shared" si="0"/>
        <v>133.55453533667225</v>
      </c>
      <c r="I16" s="91">
        <v>49.875494958566357</v>
      </c>
      <c r="J16" s="91">
        <v>195.94031922276199</v>
      </c>
      <c r="K16" s="75">
        <v>3075</v>
      </c>
      <c r="L16" s="103">
        <v>3.3091558693125562</v>
      </c>
      <c r="M16" s="103">
        <v>3.9285889670977245</v>
      </c>
      <c r="N16" s="85">
        <v>95.812426059641822</v>
      </c>
      <c r="O16" s="111"/>
      <c r="P16" s="116"/>
      <c r="Q16" s="111"/>
      <c r="R16" s="111"/>
      <c r="T16" s="122"/>
      <c r="U16" s="122"/>
    </row>
    <row r="17" spans="1:235" ht="16.899999999999999" customHeight="1">
      <c r="A17" s="51" t="s">
        <v>767</v>
      </c>
      <c r="B17" s="62" t="s">
        <v>82</v>
      </c>
      <c r="C17" s="69">
        <v>490.09</v>
      </c>
      <c r="D17" s="75">
        <v>25736</v>
      </c>
      <c r="E17" s="75">
        <v>98820</v>
      </c>
      <c r="F17" s="75">
        <v>48647</v>
      </c>
      <c r="G17" s="80">
        <v>50173</v>
      </c>
      <c r="H17" s="85">
        <f t="shared" si="0"/>
        <v>137.47913188647746</v>
      </c>
      <c r="I17" s="91">
        <v>52.512803770735992</v>
      </c>
      <c r="J17" s="91">
        <v>201.63643412434453</v>
      </c>
      <c r="K17" s="75">
        <v>2821</v>
      </c>
      <c r="L17" s="103">
        <v>2.9385722767945497</v>
      </c>
      <c r="M17" s="103">
        <v>3.8397575380789557</v>
      </c>
      <c r="N17" s="85">
        <v>96.958523508660036</v>
      </c>
      <c r="O17" s="111"/>
      <c r="P17" s="116"/>
      <c r="Q17" s="111"/>
      <c r="R17" s="111"/>
      <c r="T17" s="122"/>
      <c r="U17" s="122"/>
    </row>
    <row r="18" spans="1:235" ht="16.899999999999999" customHeight="1">
      <c r="A18" s="51" t="s">
        <v>767</v>
      </c>
      <c r="B18" s="62" t="s">
        <v>163</v>
      </c>
      <c r="C18" s="69">
        <v>490.5</v>
      </c>
      <c r="D18" s="75">
        <v>27839</v>
      </c>
      <c r="E18" s="75">
        <v>101098</v>
      </c>
      <c r="F18" s="75">
        <v>49881</v>
      </c>
      <c r="G18" s="80">
        <v>51217</v>
      </c>
      <c r="H18" s="85">
        <f t="shared" si="0"/>
        <v>140.64830272676681</v>
      </c>
      <c r="I18" s="91">
        <v>56.756371049949031</v>
      </c>
      <c r="J18" s="91">
        <v>206.11213047910294</v>
      </c>
      <c r="K18" s="75">
        <v>448</v>
      </c>
      <c r="L18" s="103">
        <v>0.44510680576254913</v>
      </c>
      <c r="M18" s="103">
        <v>3.6315241208376738</v>
      </c>
      <c r="N18" s="85">
        <v>97.39149110646855</v>
      </c>
      <c r="O18" s="111"/>
      <c r="P18" s="116"/>
      <c r="Q18" s="111"/>
      <c r="R18" s="111"/>
    </row>
    <row r="19" spans="1:235" ht="16.899999999999999" customHeight="1">
      <c r="A19" s="51" t="s">
        <v>767</v>
      </c>
      <c r="B19" s="62" t="s">
        <v>88</v>
      </c>
      <c r="C19" s="69">
        <v>490.62</v>
      </c>
      <c r="D19" s="75">
        <v>30571</v>
      </c>
      <c r="E19" s="75">
        <v>104019</v>
      </c>
      <c r="F19" s="75">
        <v>51577</v>
      </c>
      <c r="G19" s="80">
        <v>52442</v>
      </c>
      <c r="H19" s="85">
        <f t="shared" si="0"/>
        <v>144.712020033389</v>
      </c>
      <c r="I19" s="91">
        <v>62.310953487424072</v>
      </c>
      <c r="J19" s="91">
        <v>212.01540907423259</v>
      </c>
      <c r="K19" s="75">
        <v>277</v>
      </c>
      <c r="L19" s="103">
        <v>0.26700854041757438</v>
      </c>
      <c r="M19" s="103">
        <v>3.4025383533414022</v>
      </c>
      <c r="N19" s="85">
        <v>98.350558712482368</v>
      </c>
      <c r="O19" s="111"/>
      <c r="P19" s="116"/>
      <c r="Q19" s="111"/>
      <c r="R19" s="111"/>
    </row>
    <row r="20" spans="1:235" ht="16.899999999999999" customHeight="1">
      <c r="A20" s="51"/>
      <c r="B20" s="62" t="s">
        <v>53</v>
      </c>
      <c r="C20" s="69">
        <v>490.62</v>
      </c>
      <c r="D20" s="75">
        <v>31058</v>
      </c>
      <c r="E20" s="75">
        <v>104462</v>
      </c>
      <c r="F20" s="75">
        <v>51796</v>
      </c>
      <c r="G20" s="80">
        <v>52666</v>
      </c>
      <c r="H20" s="85">
        <f t="shared" si="0"/>
        <v>145.32832498608792</v>
      </c>
      <c r="I20" s="91">
        <v>63.303575068280949</v>
      </c>
      <c r="J20" s="91">
        <v>212.91834821246584</v>
      </c>
      <c r="K20" s="75">
        <v>443</v>
      </c>
      <c r="L20" s="103">
        <v>0.4258837327795883</v>
      </c>
      <c r="M20" s="103">
        <v>3.3634490308455147</v>
      </c>
      <c r="N20" s="85">
        <v>98.348080355447536</v>
      </c>
      <c r="O20" s="111"/>
      <c r="P20" s="116"/>
      <c r="Q20" s="111"/>
      <c r="R20" s="111"/>
    </row>
    <row r="21" spans="1:235" ht="16.899999999999999" customHeight="1">
      <c r="A21" s="51"/>
      <c r="B21" s="62" t="s">
        <v>90</v>
      </c>
      <c r="C21" s="69">
        <v>490.62</v>
      </c>
      <c r="D21" s="75">
        <v>31459</v>
      </c>
      <c r="E21" s="75">
        <v>104536</v>
      </c>
      <c r="F21" s="75">
        <v>51817</v>
      </c>
      <c r="G21" s="80">
        <v>52719</v>
      </c>
      <c r="H21" s="85">
        <f t="shared" si="0"/>
        <v>145.43127434613243</v>
      </c>
      <c r="I21" s="91">
        <v>64.120908238555302</v>
      </c>
      <c r="J21" s="91">
        <v>213.06917777506013</v>
      </c>
      <c r="K21" s="75">
        <v>74</v>
      </c>
      <c r="L21" s="103">
        <v>7.0839156822576632e-002</v>
      </c>
      <c r="M21" s="103">
        <v>3.3229282558250421</v>
      </c>
      <c r="N21" s="85">
        <v>98.289041901401774</v>
      </c>
      <c r="O21" s="111"/>
      <c r="P21" s="116"/>
      <c r="Q21" s="111"/>
      <c r="R21" s="111"/>
    </row>
    <row r="22" spans="1:235" ht="16.899999999999999" customHeight="1">
      <c r="A22" s="51"/>
      <c r="B22" s="62" t="s">
        <v>443</v>
      </c>
      <c r="C22" s="69">
        <v>490.62</v>
      </c>
      <c r="D22" s="75">
        <v>31842</v>
      </c>
      <c r="E22" s="75">
        <v>104528</v>
      </c>
      <c r="F22" s="75">
        <v>51811</v>
      </c>
      <c r="G22" s="80">
        <v>52717</v>
      </c>
      <c r="H22" s="85">
        <f t="shared" si="0"/>
        <v>145.42014468558708</v>
      </c>
      <c r="I22" s="91">
        <v>64.901553136847255</v>
      </c>
      <c r="J22" s="91">
        <v>213.0528718764013</v>
      </c>
      <c r="K22" s="75">
        <v>-8</v>
      </c>
      <c r="L22" s="103">
        <v>-7.6528659983163697e-003</v>
      </c>
      <c r="M22" s="103">
        <v>3.2827083725896613</v>
      </c>
      <c r="N22" s="85">
        <v>98.281389305157731</v>
      </c>
      <c r="O22" s="111"/>
      <c r="P22" s="116"/>
      <c r="Q22" s="111"/>
      <c r="R22" s="111"/>
    </row>
    <row r="23" spans="1:235" ht="16.899999999999999" customHeight="1">
      <c r="A23" s="51"/>
      <c r="B23" s="62" t="s">
        <v>446</v>
      </c>
      <c r="C23" s="69">
        <v>490.62</v>
      </c>
      <c r="D23" s="75">
        <v>32374</v>
      </c>
      <c r="E23" s="75">
        <v>104798</v>
      </c>
      <c r="F23" s="75">
        <v>51996</v>
      </c>
      <c r="G23" s="80">
        <v>52802</v>
      </c>
      <c r="H23" s="85">
        <f t="shared" si="0"/>
        <v>145.79577072899278</v>
      </c>
      <c r="I23" s="91">
        <v>65.985895397660101</v>
      </c>
      <c r="J23" s="91">
        <v>213.60319595613714</v>
      </c>
      <c r="K23" s="75">
        <v>270</v>
      </c>
      <c r="L23" s="103">
        <v>0.25830399510179092</v>
      </c>
      <c r="M23" s="103">
        <v>3.2371038487675294</v>
      </c>
      <c r="N23" s="85">
        <v>98.473542668838292</v>
      </c>
      <c r="O23" s="111"/>
      <c r="P23" s="116"/>
      <c r="Q23" s="111"/>
      <c r="R23" s="111"/>
    </row>
    <row r="24" spans="1:235" ht="16.899999999999999" customHeight="1">
      <c r="A24" s="51" t="s">
        <v>767</v>
      </c>
      <c r="B24" s="62" t="s">
        <v>55</v>
      </c>
      <c r="C24" s="69">
        <v>490.62</v>
      </c>
      <c r="D24" s="75">
        <v>32291</v>
      </c>
      <c r="E24" s="75">
        <v>104764</v>
      </c>
      <c r="F24" s="75">
        <v>51792</v>
      </c>
      <c r="G24" s="80">
        <v>52972</v>
      </c>
      <c r="H24" s="85">
        <f t="shared" si="0"/>
        <v>145.748469671675</v>
      </c>
      <c r="I24" s="91">
        <v>65.816721699074634</v>
      </c>
      <c r="J24" s="91">
        <v>213.53389588683706</v>
      </c>
      <c r="K24" s="75">
        <v>-34</v>
      </c>
      <c r="L24" s="103">
        <v>-3.2443367239832821e-002</v>
      </c>
      <c r="M24" s="103">
        <v>3.2443714967018673</v>
      </c>
      <c r="N24" s="85">
        <v>97.772408064637915</v>
      </c>
      <c r="O24" s="111"/>
      <c r="P24" s="116"/>
      <c r="Q24" s="111"/>
      <c r="R24" s="111"/>
    </row>
    <row r="25" spans="1:235" s="51" customFormat="1" ht="16.899999999999999" customHeight="1">
      <c r="B25" s="62" t="s">
        <v>520</v>
      </c>
      <c r="C25" s="69">
        <v>490.62</v>
      </c>
      <c r="D25" s="75">
        <v>32668</v>
      </c>
      <c r="E25" s="75">
        <v>104746</v>
      </c>
      <c r="F25" s="75">
        <v>51788</v>
      </c>
      <c r="G25" s="80">
        <v>52958</v>
      </c>
      <c r="H25" s="85">
        <f t="shared" si="0"/>
        <v>145.72342793544797</v>
      </c>
      <c r="I25" s="91">
        <v>66.585137173372473</v>
      </c>
      <c r="J25" s="91">
        <v>213.49720761485466</v>
      </c>
      <c r="K25" s="75">
        <v>-18</v>
      </c>
      <c r="L25" s="103">
        <v>-1.7181474552327134e-002</v>
      </c>
      <c r="M25" s="103">
        <v>3.2063793314558588</v>
      </c>
      <c r="N25" s="85">
        <v>97.790702065787983</v>
      </c>
      <c r="O25" s="110"/>
      <c r="P25" s="115"/>
      <c r="Q25" s="110"/>
      <c r="R25" s="110"/>
    </row>
    <row r="26" spans="1:235" s="51" customFormat="1" ht="16.899999999999999" customHeight="1">
      <c r="B26" s="62" t="s">
        <v>448</v>
      </c>
      <c r="C26" s="69">
        <v>490.62</v>
      </c>
      <c r="D26" s="75">
        <v>32942</v>
      </c>
      <c r="E26" s="75">
        <v>104490</v>
      </c>
      <c r="F26" s="75">
        <v>51634</v>
      </c>
      <c r="G26" s="80">
        <v>52856</v>
      </c>
      <c r="H26" s="85">
        <f t="shared" si="0"/>
        <v>145.36727879799668</v>
      </c>
      <c r="I26" s="91">
        <v>67.143614202437732</v>
      </c>
      <c r="J26" s="91">
        <v>212.97541885777179</v>
      </c>
      <c r="K26" s="75">
        <v>-256</v>
      </c>
      <c r="L26" s="103">
        <v>-0.24440074083974567</v>
      </c>
      <c r="M26" s="103">
        <v>3.1719385586788902</v>
      </c>
      <c r="N26" s="85">
        <v>97.688058120175569</v>
      </c>
      <c r="O26" s="110"/>
      <c r="P26" s="115"/>
      <c r="Q26" s="110"/>
      <c r="R26" s="110"/>
    </row>
    <row r="27" spans="1:235" s="52" customFormat="1" ht="16.899999999999999" customHeight="1">
      <c r="A27" s="51"/>
      <c r="B27" s="63" t="s">
        <v>331</v>
      </c>
      <c r="C27" s="69">
        <v>490.62</v>
      </c>
      <c r="D27" s="75">
        <v>33228</v>
      </c>
      <c r="E27" s="75">
        <v>104246</v>
      </c>
      <c r="F27" s="75">
        <v>51400</v>
      </c>
      <c r="G27" s="80">
        <v>52846</v>
      </c>
      <c r="H27" s="85">
        <f t="shared" si="0"/>
        <v>145.0278241513634</v>
      </c>
      <c r="I27" s="91">
        <v>67.726550079491261</v>
      </c>
      <c r="J27" s="91">
        <v>212.47808894867717</v>
      </c>
      <c r="K27" s="75">
        <v>-244</v>
      </c>
      <c r="L27" s="103">
        <v>-0.23351516891568572</v>
      </c>
      <c r="M27" s="103">
        <v>3.1372938485614541</v>
      </c>
      <c r="N27" s="85">
        <v>97.263747492714685</v>
      </c>
      <c r="O27" s="110"/>
      <c r="P27" s="115"/>
      <c r="Q27" s="110"/>
      <c r="R27" s="110"/>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c r="GJ27" s="51"/>
      <c r="GK27" s="51"/>
      <c r="GL27" s="51"/>
      <c r="GM27" s="51"/>
      <c r="GN27" s="51"/>
      <c r="GO27" s="51"/>
      <c r="GP27" s="51"/>
      <c r="GQ27" s="51"/>
      <c r="GR27" s="51"/>
      <c r="GS27" s="51"/>
      <c r="GT27" s="51"/>
      <c r="GU27" s="51"/>
      <c r="GV27" s="51"/>
      <c r="GW27" s="51"/>
      <c r="GX27" s="51"/>
      <c r="GY27" s="51"/>
      <c r="GZ27" s="51"/>
      <c r="HA27" s="51"/>
      <c r="HB27" s="51"/>
      <c r="HC27" s="51"/>
      <c r="HD27" s="51"/>
      <c r="HE27" s="51"/>
      <c r="HF27" s="51"/>
      <c r="HG27" s="51"/>
      <c r="HH27" s="51"/>
      <c r="HI27" s="51"/>
      <c r="HJ27" s="51"/>
      <c r="HK27" s="51"/>
      <c r="HL27" s="51"/>
      <c r="HM27" s="51"/>
      <c r="HN27" s="51"/>
      <c r="HO27" s="51"/>
      <c r="HP27" s="51"/>
      <c r="HQ27" s="51"/>
      <c r="HR27" s="51"/>
      <c r="HS27" s="51"/>
      <c r="HT27" s="51"/>
      <c r="HU27" s="51"/>
      <c r="HV27" s="51"/>
      <c r="HW27" s="51"/>
      <c r="HX27" s="51"/>
      <c r="HY27" s="51"/>
      <c r="HZ27" s="51"/>
      <c r="IA27" s="51"/>
    </row>
    <row r="28" spans="1:235" s="52" customFormat="1" ht="16.899999999999999" customHeight="1">
      <c r="A28" s="51"/>
      <c r="B28" s="63" t="s">
        <v>347</v>
      </c>
      <c r="C28" s="69">
        <v>490.62</v>
      </c>
      <c r="D28" s="75">
        <v>33649</v>
      </c>
      <c r="E28" s="75">
        <v>104078</v>
      </c>
      <c r="F28" s="75">
        <v>51325</v>
      </c>
      <c r="G28" s="80">
        <v>52753</v>
      </c>
      <c r="H28" s="85">
        <f t="shared" si="0"/>
        <v>144.79410127991096</v>
      </c>
      <c r="I28" s="91">
        <v>68.584647996412698</v>
      </c>
      <c r="J28" s="91">
        <v>212.13566507684155</v>
      </c>
      <c r="K28" s="75">
        <v>-168</v>
      </c>
      <c r="L28" s="103">
        <v>-0.16115726262878194</v>
      </c>
      <c r="M28" s="103">
        <v>3.0930488276026034</v>
      </c>
      <c r="N28" s="85">
        <v>97.293044945311166</v>
      </c>
      <c r="O28" s="110"/>
      <c r="P28" s="115"/>
      <c r="Q28" s="110"/>
      <c r="R28" s="110"/>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c r="GJ28" s="51"/>
      <c r="GK28" s="51"/>
      <c r="GL28" s="51"/>
      <c r="GM28" s="51"/>
      <c r="GN28" s="51"/>
      <c r="GO28" s="51"/>
      <c r="GP28" s="51"/>
      <c r="GQ28" s="51"/>
      <c r="GR28" s="51"/>
      <c r="GS28" s="51"/>
      <c r="GT28" s="51"/>
      <c r="GU28" s="51"/>
      <c r="GV28" s="51"/>
      <c r="GW28" s="51"/>
      <c r="GX28" s="51"/>
      <c r="GY28" s="51"/>
      <c r="GZ28" s="51"/>
      <c r="HA28" s="51"/>
      <c r="HB28" s="51"/>
      <c r="HC28" s="51"/>
      <c r="HD28" s="51"/>
      <c r="HE28" s="51"/>
      <c r="HF28" s="51"/>
      <c r="HG28" s="51"/>
      <c r="HH28" s="51"/>
      <c r="HI28" s="51"/>
      <c r="HJ28" s="51"/>
      <c r="HK28" s="51"/>
      <c r="HL28" s="51"/>
      <c r="HM28" s="51"/>
      <c r="HN28" s="51"/>
      <c r="HO28" s="51"/>
      <c r="HP28" s="51"/>
      <c r="HQ28" s="51"/>
      <c r="HR28" s="51"/>
      <c r="HS28" s="51"/>
      <c r="HT28" s="51"/>
      <c r="HU28" s="51"/>
      <c r="HV28" s="51"/>
      <c r="HW28" s="51"/>
      <c r="HX28" s="51"/>
      <c r="HY28" s="51"/>
      <c r="HZ28" s="51"/>
      <c r="IA28" s="51"/>
    </row>
    <row r="29" spans="1:235" s="52" customFormat="1" ht="16.899999999999999" customHeight="1">
      <c r="A29" s="51" t="s">
        <v>767</v>
      </c>
      <c r="B29" s="63" t="s">
        <v>358</v>
      </c>
      <c r="C29" s="69">
        <v>490.62</v>
      </c>
      <c r="D29" s="75">
        <v>33837</v>
      </c>
      <c r="E29" s="75">
        <v>104148</v>
      </c>
      <c r="F29" s="75">
        <v>51249</v>
      </c>
      <c r="G29" s="80">
        <v>52899</v>
      </c>
      <c r="H29" s="85">
        <f t="shared" si="0"/>
        <v>144.89148580968282</v>
      </c>
      <c r="I29" s="91">
        <v>68.967836614895432</v>
      </c>
      <c r="J29" s="91">
        <v>212.2783416901064</v>
      </c>
      <c r="K29" s="75">
        <v>70</v>
      </c>
      <c r="L29" s="103">
        <v>6.725724937066431e-002</v>
      </c>
      <c r="M29" s="103">
        <v>3.0779324408192217</v>
      </c>
      <c r="N29" s="85">
        <v>96.880848409232684</v>
      </c>
      <c r="O29" s="110"/>
      <c r="P29" s="115"/>
      <c r="Q29" s="110"/>
      <c r="R29" s="110"/>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c r="GJ29" s="51"/>
      <c r="GK29" s="51"/>
      <c r="GL29" s="51"/>
      <c r="GM29" s="51"/>
      <c r="GN29" s="51"/>
      <c r="GO29" s="51"/>
      <c r="GP29" s="51"/>
      <c r="GQ29" s="51"/>
      <c r="GR29" s="51"/>
      <c r="GS29" s="51"/>
      <c r="GT29" s="51"/>
      <c r="GU29" s="51"/>
      <c r="GV29" s="51"/>
      <c r="GW29" s="51"/>
      <c r="GX29" s="51"/>
      <c r="GY29" s="51"/>
      <c r="GZ29" s="51"/>
      <c r="HA29" s="51"/>
      <c r="HB29" s="51"/>
      <c r="HC29" s="51"/>
      <c r="HD29" s="51"/>
      <c r="HE29" s="51"/>
      <c r="HF29" s="51"/>
      <c r="HG29" s="51"/>
      <c r="HH29" s="51"/>
      <c r="HI29" s="51"/>
      <c r="HJ29" s="51"/>
      <c r="HK29" s="51"/>
      <c r="HL29" s="51"/>
      <c r="HM29" s="51"/>
      <c r="HN29" s="51"/>
      <c r="HO29" s="51"/>
      <c r="HP29" s="51"/>
      <c r="HQ29" s="51"/>
      <c r="HR29" s="51"/>
      <c r="HS29" s="51"/>
      <c r="HT29" s="51"/>
      <c r="HU29" s="51"/>
      <c r="HV29" s="51"/>
      <c r="HW29" s="51"/>
      <c r="HX29" s="51"/>
      <c r="HY29" s="51"/>
      <c r="HZ29" s="51"/>
      <c r="IA29" s="51"/>
    </row>
    <row r="30" spans="1:235" s="52" customFormat="1" ht="16.899999999999999" customHeight="1">
      <c r="A30" s="51"/>
      <c r="B30" s="63" t="s">
        <v>505</v>
      </c>
      <c r="C30" s="69">
        <v>490.62</v>
      </c>
      <c r="D30" s="75">
        <v>34336</v>
      </c>
      <c r="E30" s="75">
        <v>103867</v>
      </c>
      <c r="F30" s="75">
        <v>51070</v>
      </c>
      <c r="G30" s="80">
        <v>52797</v>
      </c>
      <c r="H30" s="85">
        <f t="shared" si="0"/>
        <v>144.50055648302725</v>
      </c>
      <c r="I30" s="91">
        <v>69.984917043740566</v>
      </c>
      <c r="J30" s="91">
        <v>211.70559699971466</v>
      </c>
      <c r="K30" s="75">
        <v>-281</v>
      </c>
      <c r="L30" s="103">
        <v>-0.26980834965625838</v>
      </c>
      <c r="M30" s="103">
        <v>3.0250174743709226</v>
      </c>
      <c r="N30" s="85">
        <v>96.728980813303792</v>
      </c>
      <c r="O30" s="110"/>
      <c r="P30" s="115"/>
      <c r="Q30" s="110"/>
      <c r="R30" s="110"/>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row>
    <row r="31" spans="1:235" s="52" customFormat="1" ht="16.899999999999999" customHeight="1">
      <c r="A31" s="51"/>
      <c r="B31" s="63" t="s">
        <v>541</v>
      </c>
      <c r="C31" s="69">
        <v>490.62</v>
      </c>
      <c r="D31" s="75">
        <v>34767</v>
      </c>
      <c r="E31" s="75">
        <v>103678</v>
      </c>
      <c r="F31" s="75">
        <v>51024</v>
      </c>
      <c r="G31" s="80">
        <v>52654</v>
      </c>
      <c r="H31" s="85">
        <f t="shared" si="0"/>
        <v>144.2376182526433</v>
      </c>
      <c r="I31" s="91">
        <v>70.863397333985574</v>
      </c>
      <c r="J31" s="91">
        <v>211.32037014389957</v>
      </c>
      <c r="K31" s="75">
        <v>-189</v>
      </c>
      <c r="L31" s="103">
        <v>-0.18196347251773903</v>
      </c>
      <c r="M31" s="103">
        <v>2.9820807087180374</v>
      </c>
      <c r="N31" s="85">
        <v>96.904318760208156</v>
      </c>
      <c r="O31" s="110"/>
      <c r="P31" s="115"/>
      <c r="Q31" s="110"/>
      <c r="R31" s="110"/>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c r="DM31" s="51"/>
      <c r="DN31" s="51"/>
      <c r="DO31" s="51"/>
      <c r="DP31" s="51"/>
      <c r="DQ31" s="51"/>
      <c r="DR31" s="51"/>
      <c r="DS31" s="51"/>
      <c r="DT31" s="51"/>
      <c r="DU31" s="51"/>
      <c r="DV31" s="51"/>
      <c r="DW31" s="51"/>
      <c r="DX31" s="51"/>
      <c r="DY31" s="51"/>
      <c r="DZ31" s="51"/>
      <c r="EA31" s="51"/>
      <c r="EB31" s="51"/>
      <c r="EC31" s="51"/>
      <c r="ED31" s="51"/>
      <c r="EE31" s="51"/>
      <c r="EF31" s="51"/>
      <c r="EG31" s="51"/>
      <c r="EH31" s="51"/>
      <c r="EI31" s="51"/>
      <c r="EJ31" s="51"/>
      <c r="EK31" s="51"/>
      <c r="EL31" s="51"/>
      <c r="EM31" s="51"/>
      <c r="EN31" s="51"/>
      <c r="EO31" s="51"/>
      <c r="EP31" s="51"/>
      <c r="EQ31" s="51"/>
      <c r="ER31" s="51"/>
      <c r="ES31" s="51"/>
      <c r="ET31" s="51"/>
      <c r="EU31" s="51"/>
      <c r="EV31" s="51"/>
      <c r="EW31" s="51"/>
      <c r="EX31" s="51"/>
      <c r="EY31" s="51"/>
      <c r="EZ31" s="51"/>
      <c r="FA31" s="51"/>
      <c r="FB31" s="51"/>
      <c r="FC31" s="51"/>
      <c r="FD31" s="51"/>
      <c r="FE31" s="51"/>
      <c r="FF31" s="51"/>
      <c r="FG31" s="51"/>
      <c r="FH31" s="51"/>
      <c r="FI31" s="51"/>
      <c r="FJ31" s="51"/>
      <c r="FK31" s="51"/>
      <c r="FL31" s="51"/>
      <c r="FM31" s="51"/>
      <c r="FN31" s="51"/>
      <c r="FO31" s="51"/>
      <c r="FP31" s="51"/>
      <c r="FQ31" s="51"/>
      <c r="FR31" s="51"/>
      <c r="FS31" s="51"/>
      <c r="FT31" s="51"/>
      <c r="FU31" s="51"/>
      <c r="FV31" s="51"/>
      <c r="FW31" s="51"/>
      <c r="FX31" s="51"/>
      <c r="FY31" s="51"/>
      <c r="FZ31" s="51"/>
      <c r="GA31" s="51"/>
      <c r="GB31" s="51"/>
      <c r="GC31" s="51"/>
      <c r="GD31" s="51"/>
      <c r="GE31" s="51"/>
      <c r="GF31" s="51"/>
      <c r="GG31" s="51"/>
      <c r="GH31" s="51"/>
      <c r="GI31" s="51"/>
      <c r="GJ31" s="51"/>
      <c r="GK31" s="51"/>
      <c r="GL31" s="51"/>
      <c r="GM31" s="51"/>
      <c r="GN31" s="51"/>
      <c r="GO31" s="51"/>
      <c r="GP31" s="51"/>
      <c r="GQ31" s="51"/>
      <c r="GR31" s="51"/>
      <c r="GS31" s="51"/>
      <c r="GT31" s="51"/>
      <c r="GU31" s="51"/>
      <c r="GV31" s="51"/>
      <c r="GW31" s="51"/>
      <c r="GX31" s="51"/>
      <c r="GY31" s="51"/>
      <c r="GZ31" s="51"/>
      <c r="HA31" s="51"/>
      <c r="HB31" s="51"/>
      <c r="HC31" s="51"/>
      <c r="HD31" s="51"/>
      <c r="HE31" s="51"/>
      <c r="HF31" s="51"/>
      <c r="HG31" s="51"/>
      <c r="HH31" s="51"/>
      <c r="HI31" s="51"/>
      <c r="HJ31" s="51"/>
      <c r="HK31" s="51"/>
      <c r="HL31" s="51"/>
      <c r="HM31" s="51"/>
      <c r="HN31" s="51"/>
      <c r="HO31" s="51"/>
      <c r="HP31" s="51"/>
      <c r="HQ31" s="51"/>
      <c r="HR31" s="51"/>
      <c r="HS31" s="51"/>
      <c r="HT31" s="51"/>
      <c r="HU31" s="51"/>
      <c r="HV31" s="51"/>
      <c r="HW31" s="51"/>
      <c r="HX31" s="51"/>
      <c r="HY31" s="51"/>
      <c r="HZ31" s="51"/>
      <c r="IA31" s="51"/>
    </row>
    <row r="32" spans="1:235" s="52" customFormat="1" ht="16.899999999999999" customHeight="1">
      <c r="A32" s="51"/>
      <c r="B32" s="63" t="s">
        <v>548</v>
      </c>
      <c r="C32" s="69">
        <v>490.62</v>
      </c>
      <c r="D32" s="75">
        <v>35018</v>
      </c>
      <c r="E32" s="75">
        <v>103278</v>
      </c>
      <c r="F32" s="75">
        <v>50803</v>
      </c>
      <c r="G32" s="80">
        <v>52475</v>
      </c>
      <c r="H32" s="85">
        <f t="shared" si="0"/>
        <v>143.68113522537561</v>
      </c>
      <c r="I32" s="91">
        <v>71.374994904406662</v>
      </c>
      <c r="J32" s="91">
        <v>210.50507521095756</v>
      </c>
      <c r="K32" s="75">
        <v>-400</v>
      </c>
      <c r="L32" s="103">
        <v>-0.3858099114566253</v>
      </c>
      <c r="M32" s="103">
        <v>2.9492832257696042</v>
      </c>
      <c r="N32" s="85">
        <v>96.813720819437833</v>
      </c>
      <c r="O32" s="110"/>
      <c r="P32" s="115"/>
      <c r="Q32" s="110"/>
      <c r="R32" s="110"/>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51"/>
      <c r="EN32" s="51"/>
      <c r="EO32" s="51"/>
      <c r="EP32" s="51"/>
      <c r="EQ32" s="51"/>
      <c r="ER32" s="51"/>
      <c r="ES32" s="51"/>
      <c r="ET32" s="51"/>
      <c r="EU32" s="51"/>
      <c r="EV32" s="51"/>
      <c r="EW32" s="51"/>
      <c r="EX32" s="51"/>
      <c r="EY32" s="51"/>
      <c r="EZ32" s="51"/>
      <c r="FA32" s="51"/>
      <c r="FB32" s="51"/>
      <c r="FC32" s="51"/>
      <c r="FD32" s="51"/>
      <c r="FE32" s="51"/>
      <c r="FF32" s="51"/>
      <c r="FG32" s="51"/>
      <c r="FH32" s="51"/>
      <c r="FI32" s="51"/>
      <c r="FJ32" s="51"/>
      <c r="FK32" s="51"/>
      <c r="FL32" s="51"/>
      <c r="FM32" s="51"/>
      <c r="FN32" s="51"/>
      <c r="FO32" s="51"/>
      <c r="FP32" s="51"/>
      <c r="FQ32" s="51"/>
      <c r="FR32" s="51"/>
      <c r="FS32" s="51"/>
      <c r="FT32" s="51"/>
      <c r="FU32" s="51"/>
      <c r="FV32" s="51"/>
      <c r="FW32" s="51"/>
      <c r="FX32" s="51"/>
      <c r="FY32" s="51"/>
      <c r="FZ32" s="51"/>
      <c r="GA32" s="51"/>
      <c r="GB32" s="51"/>
      <c r="GC32" s="51"/>
      <c r="GD32" s="51"/>
      <c r="GE32" s="51"/>
      <c r="GF32" s="51"/>
      <c r="GG32" s="51"/>
      <c r="GH32" s="51"/>
      <c r="GI32" s="51"/>
      <c r="GJ32" s="51"/>
      <c r="GK32" s="51"/>
      <c r="GL32" s="51"/>
      <c r="GM32" s="51"/>
      <c r="GN32" s="51"/>
      <c r="GO32" s="51"/>
      <c r="GP32" s="51"/>
      <c r="GQ32" s="51"/>
      <c r="GR32" s="51"/>
      <c r="GS32" s="51"/>
      <c r="GT32" s="51"/>
      <c r="GU32" s="51"/>
      <c r="GV32" s="51"/>
      <c r="GW32" s="51"/>
      <c r="GX32" s="51"/>
      <c r="GY32" s="51"/>
      <c r="GZ32" s="51"/>
      <c r="HA32" s="51"/>
      <c r="HB32" s="51"/>
      <c r="HC32" s="51"/>
      <c r="HD32" s="51"/>
      <c r="HE32" s="51"/>
      <c r="HF32" s="51"/>
      <c r="HG32" s="51"/>
      <c r="HH32" s="51"/>
      <c r="HI32" s="51"/>
      <c r="HJ32" s="51"/>
      <c r="HK32" s="51"/>
      <c r="HL32" s="51"/>
      <c r="HM32" s="51"/>
      <c r="HN32" s="51"/>
      <c r="HO32" s="51"/>
      <c r="HP32" s="51"/>
      <c r="HQ32" s="51"/>
      <c r="HR32" s="51"/>
      <c r="HS32" s="51"/>
      <c r="HT32" s="51"/>
      <c r="HU32" s="51"/>
      <c r="HV32" s="51"/>
      <c r="HW32" s="51"/>
      <c r="HX32" s="51"/>
      <c r="HY32" s="51"/>
      <c r="HZ32" s="51"/>
      <c r="IA32" s="51"/>
    </row>
    <row r="33" spans="1:235" s="52" customFormat="1" ht="16.899999999999999" customHeight="1">
      <c r="A33" s="51"/>
      <c r="B33" s="63" t="s">
        <v>566</v>
      </c>
      <c r="C33" s="69">
        <v>490.62</v>
      </c>
      <c r="D33" s="75">
        <v>35304</v>
      </c>
      <c r="E33" s="75">
        <v>102960</v>
      </c>
      <c r="F33" s="75">
        <v>50717</v>
      </c>
      <c r="G33" s="80">
        <v>52243</v>
      </c>
      <c r="H33" s="85">
        <f t="shared" si="0"/>
        <v>143.23873121869784</v>
      </c>
      <c r="I33" s="91">
        <v>71.957930781460192</v>
      </c>
      <c r="J33" s="91">
        <v>209.85691573926869</v>
      </c>
      <c r="K33" s="75">
        <v>-318</v>
      </c>
      <c r="L33" s="103">
        <v>-0.30790681461685937</v>
      </c>
      <c r="M33" s="103">
        <v>2.9163834126444597</v>
      </c>
      <c r="N33" s="85">
        <v>97.079034511800614</v>
      </c>
      <c r="O33" s="110"/>
      <c r="P33" s="115"/>
      <c r="Q33" s="110"/>
      <c r="R33" s="110"/>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c r="CA33" s="51"/>
      <c r="CB33" s="51"/>
      <c r="CC33" s="51"/>
      <c r="CD33" s="51"/>
      <c r="CE33" s="51"/>
      <c r="CF33" s="51"/>
      <c r="CG33" s="51"/>
      <c r="CH33" s="51"/>
      <c r="CI33" s="51"/>
      <c r="CJ33" s="51"/>
      <c r="CK33" s="51"/>
      <c r="CL33" s="51"/>
      <c r="CM33" s="51"/>
      <c r="CN33" s="51"/>
      <c r="CO33" s="51"/>
      <c r="CP33" s="51"/>
      <c r="CQ33" s="51"/>
      <c r="CR33" s="51"/>
      <c r="CS33" s="51"/>
      <c r="CT33" s="51"/>
      <c r="CU33" s="51"/>
      <c r="CV33" s="51"/>
      <c r="CW33" s="51"/>
      <c r="CX33" s="51"/>
      <c r="CY33" s="51"/>
      <c r="CZ33" s="51"/>
      <c r="DA33" s="51"/>
      <c r="DB33" s="51"/>
      <c r="DC33" s="51"/>
      <c r="DD33" s="51"/>
      <c r="DE33" s="51"/>
      <c r="DF33" s="51"/>
      <c r="DG33" s="51"/>
      <c r="DH33" s="51"/>
      <c r="DI33" s="51"/>
      <c r="DJ33" s="51"/>
      <c r="DK33" s="51"/>
      <c r="DL33" s="51"/>
      <c r="DM33" s="51"/>
      <c r="DN33" s="51"/>
      <c r="DO33" s="51"/>
      <c r="DP33" s="51"/>
      <c r="DQ33" s="51"/>
      <c r="DR33" s="51"/>
      <c r="DS33" s="51"/>
      <c r="DT33" s="51"/>
      <c r="DU33" s="51"/>
      <c r="DV33" s="51"/>
      <c r="DW33" s="51"/>
      <c r="DX33" s="51"/>
      <c r="DY33" s="51"/>
      <c r="DZ33" s="51"/>
      <c r="EA33" s="51"/>
      <c r="EB33" s="51"/>
      <c r="EC33" s="51"/>
      <c r="ED33" s="51"/>
      <c r="EE33" s="51"/>
      <c r="EF33" s="51"/>
      <c r="EG33" s="51"/>
      <c r="EH33" s="51"/>
      <c r="EI33" s="51"/>
      <c r="EJ33" s="51"/>
      <c r="EK33" s="51"/>
      <c r="EL33" s="51"/>
      <c r="EM33" s="51"/>
      <c r="EN33" s="51"/>
      <c r="EO33" s="51"/>
      <c r="EP33" s="51"/>
      <c r="EQ33" s="51"/>
      <c r="ER33" s="51"/>
      <c r="ES33" s="51"/>
      <c r="ET33" s="51"/>
      <c r="EU33" s="51"/>
      <c r="EV33" s="51"/>
      <c r="EW33" s="51"/>
      <c r="EX33" s="51"/>
      <c r="EY33" s="51"/>
      <c r="EZ33" s="51"/>
      <c r="FA33" s="51"/>
      <c r="FB33" s="51"/>
      <c r="FC33" s="51"/>
      <c r="FD33" s="51"/>
      <c r="FE33" s="51"/>
      <c r="FF33" s="51"/>
      <c r="FG33" s="51"/>
      <c r="FH33" s="51"/>
      <c r="FI33" s="51"/>
      <c r="FJ33" s="51"/>
      <c r="FK33" s="51"/>
      <c r="FL33" s="51"/>
      <c r="FM33" s="51"/>
      <c r="FN33" s="51"/>
      <c r="FO33" s="51"/>
      <c r="FP33" s="51"/>
      <c r="FQ33" s="51"/>
      <c r="FR33" s="51"/>
      <c r="FS33" s="51"/>
      <c r="FT33" s="51"/>
      <c r="FU33" s="51"/>
      <c r="FV33" s="51"/>
      <c r="FW33" s="51"/>
      <c r="FX33" s="51"/>
      <c r="FY33" s="51"/>
      <c r="FZ33" s="51"/>
      <c r="GA33" s="51"/>
      <c r="GB33" s="51"/>
      <c r="GC33" s="51"/>
      <c r="GD33" s="51"/>
      <c r="GE33" s="51"/>
      <c r="GF33" s="51"/>
      <c r="GG33" s="51"/>
      <c r="GH33" s="51"/>
      <c r="GI33" s="51"/>
      <c r="GJ33" s="51"/>
      <c r="GK33" s="51"/>
      <c r="GL33" s="51"/>
      <c r="GM33" s="51"/>
      <c r="GN33" s="51"/>
      <c r="GO33" s="51"/>
      <c r="GP33" s="51"/>
      <c r="GQ33" s="51"/>
      <c r="GR33" s="51"/>
      <c r="GS33" s="51"/>
      <c r="GT33" s="51"/>
      <c r="GU33" s="51"/>
      <c r="GV33" s="51"/>
      <c r="GW33" s="51"/>
      <c r="GX33" s="51"/>
      <c r="GY33" s="51"/>
      <c r="GZ33" s="51"/>
      <c r="HA33" s="51"/>
      <c r="HB33" s="51"/>
      <c r="HC33" s="51"/>
      <c r="HD33" s="51"/>
      <c r="HE33" s="51"/>
      <c r="HF33" s="51"/>
      <c r="HG33" s="51"/>
      <c r="HH33" s="51"/>
      <c r="HI33" s="51"/>
      <c r="HJ33" s="51"/>
      <c r="HK33" s="51"/>
      <c r="HL33" s="51"/>
      <c r="HM33" s="51"/>
      <c r="HN33" s="51"/>
      <c r="HO33" s="51"/>
      <c r="HP33" s="51"/>
      <c r="HQ33" s="51"/>
      <c r="HR33" s="51"/>
      <c r="HS33" s="51"/>
      <c r="HT33" s="51"/>
      <c r="HU33" s="51"/>
      <c r="HV33" s="51"/>
      <c r="HW33" s="51"/>
      <c r="HX33" s="51"/>
      <c r="HY33" s="51"/>
      <c r="HZ33" s="51"/>
      <c r="IA33" s="51"/>
    </row>
    <row r="34" spans="1:235" s="52" customFormat="1" ht="16.899999999999999" customHeight="1">
      <c r="A34" s="51" t="s">
        <v>767</v>
      </c>
      <c r="B34" s="63" t="s">
        <v>65</v>
      </c>
      <c r="C34" s="69">
        <v>490.62</v>
      </c>
      <c r="D34" s="75">
        <v>34999</v>
      </c>
      <c r="E34" s="75">
        <v>102348</v>
      </c>
      <c r="F34" s="75">
        <v>50452</v>
      </c>
      <c r="G34" s="80">
        <v>51896</v>
      </c>
      <c r="H34" s="85">
        <f t="shared" si="0"/>
        <v>142.38731218697828</v>
      </c>
      <c r="I34" s="91">
        <v>71.336268395091921</v>
      </c>
      <c r="J34" s="91">
        <v>208.60951449186743</v>
      </c>
      <c r="K34" s="75">
        <v>-612</v>
      </c>
      <c r="L34" s="103">
        <v>-0.59440559440559437</v>
      </c>
      <c r="M34" s="103">
        <v>2.9243121232035203</v>
      </c>
      <c r="N34" s="85">
        <v>97.217511946970873</v>
      </c>
      <c r="O34" s="110"/>
      <c r="P34" s="115"/>
      <c r="Q34" s="110"/>
      <c r="R34" s="110"/>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1"/>
      <c r="CG34" s="51"/>
      <c r="CH34" s="51"/>
      <c r="CI34" s="51"/>
      <c r="CJ34" s="51"/>
      <c r="CK34" s="51"/>
      <c r="CL34" s="51"/>
      <c r="CM34" s="51"/>
      <c r="CN34" s="51"/>
      <c r="CO34" s="51"/>
      <c r="CP34" s="51"/>
      <c r="CQ34" s="51"/>
      <c r="CR34" s="51"/>
      <c r="CS34" s="51"/>
      <c r="CT34" s="51"/>
      <c r="CU34" s="51"/>
      <c r="CV34" s="51"/>
      <c r="CW34" s="51"/>
      <c r="CX34" s="51"/>
      <c r="CY34" s="51"/>
      <c r="CZ34" s="51"/>
      <c r="DA34" s="51"/>
      <c r="DB34" s="51"/>
      <c r="DC34" s="51"/>
      <c r="DD34" s="51"/>
      <c r="DE34" s="51"/>
      <c r="DF34" s="51"/>
      <c r="DG34" s="51"/>
      <c r="DH34" s="51"/>
      <c r="DI34" s="51"/>
      <c r="DJ34" s="51"/>
      <c r="DK34" s="51"/>
      <c r="DL34" s="51"/>
      <c r="DM34" s="51"/>
      <c r="DN34" s="51"/>
      <c r="DO34" s="51"/>
      <c r="DP34" s="51"/>
      <c r="DQ34" s="51"/>
      <c r="DR34" s="51"/>
      <c r="DS34" s="51"/>
      <c r="DT34" s="51"/>
      <c r="DU34" s="51"/>
      <c r="DV34" s="51"/>
      <c r="DW34" s="51"/>
      <c r="DX34" s="51"/>
      <c r="DY34" s="51"/>
      <c r="DZ34" s="51"/>
      <c r="EA34" s="51"/>
      <c r="EB34" s="51"/>
      <c r="EC34" s="51"/>
      <c r="ED34" s="51"/>
      <c r="EE34" s="51"/>
      <c r="EF34" s="51"/>
      <c r="EG34" s="51"/>
      <c r="EH34" s="51"/>
      <c r="EI34" s="51"/>
      <c r="EJ34" s="51"/>
      <c r="EK34" s="51"/>
      <c r="EL34" s="51"/>
      <c r="EM34" s="51"/>
      <c r="EN34" s="51"/>
      <c r="EO34" s="51"/>
      <c r="EP34" s="51"/>
      <c r="EQ34" s="51"/>
      <c r="ER34" s="51"/>
      <c r="ES34" s="51"/>
      <c r="ET34" s="51"/>
      <c r="EU34" s="51"/>
      <c r="EV34" s="51"/>
      <c r="EW34" s="51"/>
      <c r="EX34" s="51"/>
      <c r="EY34" s="51"/>
      <c r="EZ34" s="51"/>
      <c r="FA34" s="51"/>
      <c r="FB34" s="51"/>
      <c r="FC34" s="51"/>
      <c r="FD34" s="51"/>
      <c r="FE34" s="51"/>
      <c r="FF34" s="51"/>
      <c r="FG34" s="51"/>
      <c r="FH34" s="51"/>
      <c r="FI34" s="51"/>
      <c r="FJ34" s="51"/>
      <c r="FK34" s="51"/>
      <c r="FL34" s="51"/>
      <c r="FM34" s="51"/>
      <c r="FN34" s="51"/>
      <c r="FO34" s="51"/>
      <c r="FP34" s="51"/>
      <c r="FQ34" s="51"/>
      <c r="FR34" s="51"/>
      <c r="FS34" s="51"/>
      <c r="FT34" s="51"/>
      <c r="FU34" s="51"/>
      <c r="FV34" s="51"/>
      <c r="FW34" s="51"/>
      <c r="FX34" s="51"/>
      <c r="FY34" s="51"/>
      <c r="FZ34" s="51"/>
      <c r="GA34" s="51"/>
      <c r="GB34" s="51"/>
      <c r="GC34" s="51"/>
      <c r="GD34" s="51"/>
      <c r="GE34" s="51"/>
      <c r="GF34" s="51"/>
      <c r="GG34" s="51"/>
      <c r="GH34" s="51"/>
      <c r="GI34" s="51"/>
      <c r="GJ34" s="51"/>
      <c r="GK34" s="51"/>
      <c r="GL34" s="51"/>
      <c r="GM34" s="51"/>
      <c r="GN34" s="51"/>
      <c r="GO34" s="51"/>
      <c r="GP34" s="51"/>
      <c r="GQ34" s="51"/>
      <c r="GR34" s="51"/>
      <c r="GS34" s="51"/>
      <c r="GT34" s="51"/>
      <c r="GU34" s="51"/>
      <c r="GV34" s="51"/>
      <c r="GW34" s="51"/>
      <c r="GX34" s="51"/>
      <c r="GY34" s="51"/>
      <c r="GZ34" s="51"/>
      <c r="HA34" s="51"/>
      <c r="HB34" s="51"/>
      <c r="HC34" s="51"/>
      <c r="HD34" s="51"/>
      <c r="HE34" s="51"/>
      <c r="HF34" s="51"/>
      <c r="HG34" s="51"/>
      <c r="HH34" s="51"/>
      <c r="HI34" s="51"/>
      <c r="HJ34" s="51"/>
      <c r="HK34" s="51"/>
      <c r="HL34" s="51"/>
      <c r="HM34" s="51"/>
      <c r="HN34" s="51"/>
      <c r="HO34" s="51"/>
      <c r="HP34" s="51"/>
      <c r="HQ34" s="51"/>
      <c r="HR34" s="51"/>
      <c r="HS34" s="51"/>
      <c r="HT34" s="51"/>
      <c r="HU34" s="51"/>
      <c r="HV34" s="51"/>
      <c r="HW34" s="51"/>
      <c r="HX34" s="51"/>
      <c r="HY34" s="51"/>
      <c r="HZ34" s="51"/>
      <c r="IA34" s="51"/>
    </row>
    <row r="35" spans="1:235" s="52" customFormat="1" ht="16.899999999999999" customHeight="1">
      <c r="A35" s="51"/>
      <c r="B35" s="62" t="s">
        <v>571</v>
      </c>
      <c r="C35" s="69">
        <v>490.62</v>
      </c>
      <c r="D35" s="75">
        <v>35200</v>
      </c>
      <c r="E35" s="75">
        <v>101781</v>
      </c>
      <c r="F35" s="75">
        <v>50190</v>
      </c>
      <c r="G35" s="80">
        <v>51591</v>
      </c>
      <c r="H35" s="85">
        <f t="shared" si="0"/>
        <v>141.59849749582639</v>
      </c>
      <c r="I35" s="91">
        <v>71.745954098895268</v>
      </c>
      <c r="J35" s="91">
        <v>207.45383392442216</v>
      </c>
      <c r="K35" s="75">
        <v>-567</v>
      </c>
      <c r="L35" s="103">
        <v>-0.55399226169539217</v>
      </c>
      <c r="M35" s="103">
        <v>2.8915056818181819</v>
      </c>
      <c r="N35" s="85">
        <v>97.284410071524107</v>
      </c>
      <c r="O35" s="110"/>
      <c r="P35" s="115"/>
      <c r="Q35" s="110"/>
      <c r="R35" s="110"/>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1"/>
      <c r="BZ35" s="51"/>
      <c r="CA35" s="51"/>
      <c r="CB35" s="51"/>
      <c r="CC35" s="51"/>
      <c r="CD35" s="51"/>
      <c r="CE35" s="51"/>
      <c r="CF35" s="51"/>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row>
    <row r="36" spans="1:235" s="51" customFormat="1" ht="16.899999999999999" customHeight="1">
      <c r="B36" s="62" t="s">
        <v>585</v>
      </c>
      <c r="C36" s="69">
        <v>490.62</v>
      </c>
      <c r="D36" s="27">
        <v>35362</v>
      </c>
      <c r="E36" s="75">
        <v>101079</v>
      </c>
      <c r="F36" s="27">
        <v>49838</v>
      </c>
      <c r="G36" s="75">
        <v>51241</v>
      </c>
      <c r="H36" s="85">
        <f t="shared" si="0"/>
        <v>140.62186978297163</v>
      </c>
      <c r="I36" s="91">
        <v>72.076148546736775</v>
      </c>
      <c r="J36" s="91">
        <v>206.02299131710896</v>
      </c>
      <c r="K36" s="75">
        <v>-702</v>
      </c>
      <c r="L36" s="103">
        <v>-0.68971615527456009</v>
      </c>
      <c r="M36" s="85">
        <v>2.8584073299021551</v>
      </c>
      <c r="N36" s="85">
        <v>97.261958197537126</v>
      </c>
      <c r="O36" s="110"/>
      <c r="P36" s="115"/>
      <c r="Q36" s="110"/>
      <c r="R36" s="110"/>
    </row>
    <row r="37" spans="1:235" s="51" customFormat="1" ht="16.899999999999999" customHeight="1">
      <c r="B37" s="63" t="s">
        <v>144</v>
      </c>
      <c r="C37" s="70">
        <v>490.62</v>
      </c>
      <c r="D37" s="75">
        <v>35610</v>
      </c>
      <c r="E37" s="75">
        <v>100369</v>
      </c>
      <c r="F37" s="80">
        <v>49552</v>
      </c>
      <c r="G37" s="80">
        <v>50817</v>
      </c>
      <c r="H37" s="85">
        <f t="shared" si="0"/>
        <v>139.63411240957151</v>
      </c>
      <c r="I37" s="91">
        <v>72.58163140516082</v>
      </c>
      <c r="J37" s="91">
        <v>204.57584281113694</v>
      </c>
      <c r="K37" s="75">
        <v>-710</v>
      </c>
      <c r="L37" s="103">
        <v>-0.70242087871862602</v>
      </c>
      <c r="M37" s="103">
        <v>2.8185622016287559</v>
      </c>
      <c r="N37" s="85">
        <v>97.510675561327901</v>
      </c>
      <c r="O37" s="110"/>
      <c r="P37" s="115"/>
      <c r="Q37" s="110"/>
      <c r="R37" s="110"/>
    </row>
    <row r="38" spans="1:235" s="51" customFormat="1" ht="16.899999999999999" customHeight="1">
      <c r="B38" s="62" t="s">
        <v>604</v>
      </c>
      <c r="C38" s="69">
        <v>490.62</v>
      </c>
      <c r="D38" s="75">
        <v>35869</v>
      </c>
      <c r="E38" s="75">
        <v>99486</v>
      </c>
      <c r="F38" s="75">
        <v>49118</v>
      </c>
      <c r="G38" s="75">
        <v>50368</v>
      </c>
      <c r="H38" s="85">
        <f t="shared" si="0"/>
        <v>138.40567612687812</v>
      </c>
      <c r="I38" s="91">
        <v>73.109534874240751</v>
      </c>
      <c r="J38" s="91">
        <v>202.77607924666748</v>
      </c>
      <c r="K38" s="75">
        <v>-883</v>
      </c>
      <c r="L38" s="103">
        <v>-0.87975370881447457</v>
      </c>
      <c r="M38" s="103">
        <v>2.7735927960076947</v>
      </c>
      <c r="N38" s="85">
        <v>97.518265565438384</v>
      </c>
      <c r="O38" s="110"/>
      <c r="P38" s="115"/>
      <c r="Q38" s="110"/>
      <c r="R38" s="110"/>
    </row>
    <row r="39" spans="1:235" s="51" customFormat="1" ht="16.899999999999999" customHeight="1">
      <c r="A39" s="51" t="s">
        <v>767</v>
      </c>
      <c r="B39" s="62" t="s">
        <v>539</v>
      </c>
      <c r="C39" s="69">
        <v>490.64</v>
      </c>
      <c r="D39" s="75">
        <v>35079</v>
      </c>
      <c r="E39" s="75">
        <v>98374</v>
      </c>
      <c r="F39" s="75">
        <v>48488</v>
      </c>
      <c r="G39" s="75">
        <v>49886</v>
      </c>
      <c r="H39" s="85">
        <f t="shared" si="0"/>
        <v>136.85865331107402</v>
      </c>
      <c r="I39" s="91">
        <v>71.496412848524372</v>
      </c>
      <c r="J39" s="91">
        <v>200.50138594488831</v>
      </c>
      <c r="K39" s="75">
        <v>-1112</v>
      </c>
      <c r="L39" s="103">
        <v>-1.1177452103813579</v>
      </c>
      <c r="M39" s="103">
        <v>2.8043558824367856</v>
      </c>
      <c r="N39" s="85">
        <v>97.197610552058691</v>
      </c>
      <c r="O39" s="110"/>
      <c r="P39" s="115"/>
      <c r="Q39" s="110"/>
      <c r="R39" s="110"/>
    </row>
    <row r="40" spans="1:235" s="51" customFormat="1" ht="16.899999999999999" customHeight="1">
      <c r="B40" s="62" t="s">
        <v>658</v>
      </c>
      <c r="C40" s="69">
        <v>490.64</v>
      </c>
      <c r="D40" s="75">
        <v>35466</v>
      </c>
      <c r="E40" s="75">
        <v>97856</v>
      </c>
      <c r="F40" s="75">
        <v>48234</v>
      </c>
      <c r="G40" s="75">
        <v>49622</v>
      </c>
      <c r="H40" s="85">
        <f t="shared" si="0"/>
        <v>136.13800779076237</v>
      </c>
      <c r="I40" s="91">
        <v>72.285178542312082</v>
      </c>
      <c r="J40" s="91">
        <v>199.44562204467636</v>
      </c>
      <c r="K40" s="75">
        <v>-518</v>
      </c>
      <c r="L40" s="103">
        <v>-0.52656189643604989</v>
      </c>
      <c r="M40" s="103">
        <v>2.8043558824367856</v>
      </c>
      <c r="N40" s="85">
        <v>97.202853573011964</v>
      </c>
      <c r="O40" s="110"/>
      <c r="P40" s="115"/>
      <c r="Q40" s="110"/>
      <c r="R40" s="110"/>
    </row>
    <row r="41" spans="1:235" s="51" customFormat="1" ht="16.899999999999999" customHeight="1">
      <c r="B41" s="62" t="s">
        <v>168</v>
      </c>
      <c r="C41" s="69">
        <v>490.64</v>
      </c>
      <c r="D41" s="75">
        <v>35697</v>
      </c>
      <c r="E41" s="75">
        <v>97145</v>
      </c>
      <c r="F41" s="75">
        <v>47906</v>
      </c>
      <c r="G41" s="75">
        <v>49239</v>
      </c>
      <c r="H41" s="85">
        <f t="shared" si="0"/>
        <v>135.1488592097941</v>
      </c>
      <c r="I41" s="91">
        <v>72.755992173487698</v>
      </c>
      <c r="J41" s="91">
        <v>197.99649437469429</v>
      </c>
      <c r="K41" s="75">
        <v>-711</v>
      </c>
      <c r="L41" s="103">
        <v>-0.72657782864617393</v>
      </c>
      <c r="M41" s="103">
        <v>2.7213771465300001</v>
      </c>
      <c r="N41" s="85">
        <v>97.292796360608463</v>
      </c>
      <c r="O41" s="110"/>
      <c r="P41" s="115"/>
      <c r="Q41" s="110"/>
      <c r="R41" s="119"/>
    </row>
    <row r="42" spans="1:235" s="51" customFormat="1" ht="16.899999999999999" customHeight="1">
      <c r="B42" s="64" t="s">
        <v>1</v>
      </c>
      <c r="C42" s="71">
        <v>490.64</v>
      </c>
      <c r="D42" s="75">
        <v>35921</v>
      </c>
      <c r="E42" s="75">
        <v>96330</v>
      </c>
      <c r="F42" s="75">
        <v>47574</v>
      </c>
      <c r="G42" s="75">
        <v>48756</v>
      </c>
      <c r="H42" s="85">
        <f t="shared" si="0"/>
        <v>134.01502504173624</v>
      </c>
      <c r="I42" s="91">
        <v>73.21253872493071</v>
      </c>
      <c r="J42" s="91">
        <v>196.33539866297082</v>
      </c>
      <c r="K42" s="75">
        <v>-815</v>
      </c>
      <c r="L42" s="103">
        <v>-0.84605003633343723</v>
      </c>
      <c r="M42" s="103">
        <v>2.6817182149717436</v>
      </c>
      <c r="N42" s="85">
        <v>97.575682992862411</v>
      </c>
      <c r="O42" s="110"/>
      <c r="P42" s="115"/>
      <c r="Q42" s="110"/>
      <c r="R42" s="119"/>
    </row>
    <row r="43" spans="1:235" s="51" customFormat="1" ht="16.899999999999999" customHeight="1">
      <c r="B43" s="64" t="s">
        <v>572</v>
      </c>
      <c r="C43" s="71">
        <v>490.64</v>
      </c>
      <c r="D43" s="75">
        <v>36502</v>
      </c>
      <c r="E43" s="75">
        <v>95812</v>
      </c>
      <c r="F43" s="75">
        <v>47371</v>
      </c>
      <c r="G43" s="75">
        <v>48441</v>
      </c>
      <c r="H43" s="85">
        <f t="shared" si="0"/>
        <v>133.29437952142459</v>
      </c>
      <c r="I43" s="91">
        <v>74.396706342736024</v>
      </c>
      <c r="J43" s="91">
        <v>195.27963476275886</v>
      </c>
      <c r="K43" s="75">
        <v>-518</v>
      </c>
      <c r="L43" s="103">
        <v>-0.54064209076107372</v>
      </c>
      <c r="M43" s="103">
        <v>2.6248424743849652</v>
      </c>
      <c r="N43" s="85">
        <v>97.791127350797879</v>
      </c>
      <c r="O43" s="110"/>
      <c r="P43" s="115"/>
      <c r="Q43" s="110"/>
      <c r="R43" s="119"/>
    </row>
    <row r="44" spans="1:235" s="51" customFormat="1" ht="14.25" customHeight="1">
      <c r="A44" s="51" t="s">
        <v>767</v>
      </c>
      <c r="B44" s="64" t="s">
        <v>589</v>
      </c>
      <c r="C44" s="71">
        <v>490.64</v>
      </c>
      <c r="D44" s="75">
        <v>36098</v>
      </c>
      <c r="E44" s="78">
        <v>94033</v>
      </c>
      <c r="F44" s="78">
        <v>46609</v>
      </c>
      <c r="G44" s="78">
        <v>47424</v>
      </c>
      <c r="H44" s="86">
        <f t="shared" si="0"/>
        <v>130.81942125765164</v>
      </c>
      <c r="I44" s="92">
        <v>73.599999999999994</v>
      </c>
      <c r="J44" s="92">
        <v>191.73732268058046</v>
      </c>
      <c r="K44" s="78">
        <v>-1779</v>
      </c>
      <c r="L44" s="104">
        <v>-1.8918890176852807</v>
      </c>
      <c r="M44" s="104">
        <v>2.6049365615823592</v>
      </c>
      <c r="N44" s="86">
        <v>98.281460863697703</v>
      </c>
      <c r="O44" s="110"/>
      <c r="P44" s="115"/>
      <c r="Q44" s="110"/>
      <c r="R44" s="119"/>
    </row>
    <row r="45" spans="1:235" s="53" customFormat="1" ht="14.25" customHeight="1">
      <c r="A45" s="51"/>
      <c r="B45" s="62" t="s">
        <v>713</v>
      </c>
      <c r="C45" s="69">
        <v>490.64</v>
      </c>
      <c r="D45" s="75">
        <v>36363</v>
      </c>
      <c r="E45" s="78">
        <v>93425</v>
      </c>
      <c r="F45" s="78">
        <v>46331</v>
      </c>
      <c r="G45" s="78">
        <v>47094</v>
      </c>
      <c r="H45" s="86">
        <f t="shared" si="0"/>
        <v>129.97356705620479</v>
      </c>
      <c r="I45" s="92">
        <f>D45/C45</f>
        <v>74.113402902331657</v>
      </c>
      <c r="J45" s="92">
        <f>E45/C45</f>
        <v>190.41456057394424</v>
      </c>
      <c r="K45" s="78">
        <f>E45-E44</f>
        <v>-608</v>
      </c>
      <c r="L45" s="104">
        <f>K45/E45*100</f>
        <v>-0.65078940326465085</v>
      </c>
      <c r="M45" s="86">
        <f>E45/D45</f>
        <v>2.5692324615680775</v>
      </c>
      <c r="N45" s="86">
        <f>F45/G45*100</f>
        <v>98.379836072535781</v>
      </c>
      <c r="O45" s="113"/>
      <c r="P45" s="117"/>
      <c r="Q45" s="113"/>
      <c r="R45" s="120"/>
    </row>
    <row r="46" spans="1:235" s="54" customFormat="1" ht="14.25" customHeight="1">
      <c r="A46" s="51"/>
      <c r="B46" s="62" t="s">
        <v>305</v>
      </c>
      <c r="C46" s="69">
        <v>490.64</v>
      </c>
      <c r="D46" s="75">
        <v>36463</v>
      </c>
      <c r="E46" s="78">
        <v>92340</v>
      </c>
      <c r="F46" s="78">
        <v>45867</v>
      </c>
      <c r="G46" s="78">
        <v>46473</v>
      </c>
      <c r="H46" s="86">
        <f t="shared" si="0"/>
        <v>128.46410684474122</v>
      </c>
      <c r="I46" s="92">
        <f>D46/C46</f>
        <v>74.317218327082998</v>
      </c>
      <c r="J46" s="92">
        <f>E46/C46</f>
        <v>188.20316321539215</v>
      </c>
      <c r="K46" s="78">
        <f>E46-E45</f>
        <v>-1085</v>
      </c>
      <c r="L46" s="104">
        <f>K46/E46*100</f>
        <v>-1.1750054147714966</v>
      </c>
      <c r="M46" s="86">
        <f>E46/D46</f>
        <v>2.5324301346570497</v>
      </c>
      <c r="N46" s="86">
        <f>F46/G46*100</f>
        <v>98.6960170421535</v>
      </c>
      <c r="O46" s="114"/>
      <c r="P46" s="118"/>
      <c r="Q46" s="114"/>
      <c r="R46" s="121"/>
    </row>
    <row r="47" spans="1:235" s="54" customFormat="1" ht="14.25" customHeight="1">
      <c r="A47" s="58"/>
      <c r="B47" s="65" t="s">
        <v>247</v>
      </c>
      <c r="C47" s="72">
        <v>490.64</v>
      </c>
      <c r="D47" s="76">
        <v>36743</v>
      </c>
      <c r="E47" s="76">
        <v>91578</v>
      </c>
      <c r="F47" s="76">
        <v>45533</v>
      </c>
      <c r="G47" s="76">
        <v>46045</v>
      </c>
      <c r="H47" s="87">
        <f t="shared" si="0"/>
        <v>127.40400667779632</v>
      </c>
      <c r="I47" s="93">
        <f>D47/C47</f>
        <v>74.887901516386762</v>
      </c>
      <c r="J47" s="99">
        <f>E47/C47</f>
        <v>186.65008967878688</v>
      </c>
      <c r="K47" s="76">
        <f>E47-E46</f>
        <v>-762</v>
      </c>
      <c r="L47" s="99">
        <f>K47/E47*100</f>
        <v>-0.83207757321627462</v>
      </c>
      <c r="M47" s="105">
        <f>E47/D47</f>
        <v>2.4923931088914895</v>
      </c>
      <c r="N47" s="105">
        <f>F47/G47*100</f>
        <v>98.888044304484751</v>
      </c>
      <c r="O47" s="114"/>
      <c r="P47" s="118"/>
      <c r="Q47" s="114"/>
      <c r="R47" s="121"/>
    </row>
    <row r="48" spans="1:235" s="7" customFormat="1" ht="18" customHeight="1">
      <c r="A48" s="7" t="s">
        <v>691</v>
      </c>
      <c r="J48" s="94"/>
      <c r="M48" s="106"/>
    </row>
    <row r="49" spans="1:15" s="7" customFormat="1" ht="11.25" customHeight="1">
      <c r="A49" s="59" t="s">
        <v>752</v>
      </c>
      <c r="B49" s="59"/>
      <c r="C49" s="59"/>
      <c r="D49" s="59"/>
      <c r="E49" s="59"/>
      <c r="F49" s="59"/>
      <c r="G49" s="59"/>
      <c r="H49" s="59"/>
      <c r="I49" s="94"/>
      <c r="O49" s="7">
        <v>20</v>
      </c>
    </row>
    <row r="50" spans="1:15" s="7" customFormat="1" ht="18.75" customHeight="1">
      <c r="A50" s="59"/>
      <c r="B50" s="59"/>
      <c r="C50" s="59"/>
      <c r="D50" s="59"/>
      <c r="E50" s="59"/>
      <c r="F50" s="59"/>
      <c r="G50" s="59"/>
      <c r="H50" s="59"/>
      <c r="I50" s="94"/>
      <c r="O50" s="7">
        <v>21</v>
      </c>
    </row>
    <row r="51" spans="1:15" ht="17.25" customHeight="1">
      <c r="A51" s="60"/>
      <c r="B51" s="60"/>
      <c r="C51" s="60"/>
      <c r="D51" s="60"/>
      <c r="E51" s="60"/>
      <c r="F51" s="60"/>
      <c r="G51" s="60"/>
      <c r="H51" s="60"/>
    </row>
    <row r="53" spans="1:15">
      <c r="G53" s="83"/>
    </row>
    <row r="55" spans="1:15">
      <c r="J55" s="100"/>
    </row>
  </sheetData>
  <mergeCells count="19">
    <mergeCell ref="A1:H1"/>
    <mergeCell ref="A2:B2"/>
    <mergeCell ref="E3:G3"/>
    <mergeCell ref="T9:U9"/>
    <mergeCell ref="T13:U13"/>
    <mergeCell ref="T16:U16"/>
    <mergeCell ref="T17:U17"/>
    <mergeCell ref="A51:H51"/>
    <mergeCell ref="A3:B4"/>
    <mergeCell ref="C3:C4"/>
    <mergeCell ref="D3:D4"/>
    <mergeCell ref="H3:H4"/>
    <mergeCell ref="I3:I4"/>
    <mergeCell ref="J3:J4"/>
    <mergeCell ref="K3:K4"/>
    <mergeCell ref="L3:L4"/>
    <mergeCell ref="M3:M4"/>
    <mergeCell ref="N3:N4"/>
    <mergeCell ref="A49:H50"/>
  </mergeCells>
  <phoneticPr fontId="20"/>
  <pageMargins left="0.70078740157480313" right="0.70078740157480313" top="0.74803149606299213" bottom="0.74803149606299213" header="0.31496062992125984" footer="0.31496062992125984"/>
  <pageSetup paperSize="9" scale="96" fitToWidth="0" fitToHeight="1" pageOrder="overThenDown" orientation="portrait" usePrinterDefaults="1" r:id="rId1"/>
  <headerFooter alignWithMargins="0"/>
  <colBreaks count="1" manualBreakCount="1">
    <brk id="8" max="49" man="1"/>
  </col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AK71"/>
  <sheetViews>
    <sheetView view="pageBreakPreview" zoomScale="93" zoomScaleSheetLayoutView="93" workbookViewId="0">
      <selection activeCell="G10" sqref="G10"/>
    </sheetView>
  </sheetViews>
  <sheetFormatPr defaultColWidth="9" defaultRowHeight="12"/>
  <cols>
    <col min="1" max="1" width="2.75" style="123" customWidth="1"/>
    <col min="2" max="2" width="12.875" style="123" customWidth="1"/>
    <col min="3" max="3" width="9.5" style="123" customWidth="1"/>
    <col min="4" max="4" width="9.625" style="123" customWidth="1"/>
    <col min="5" max="7" width="9.125" style="123" customWidth="1"/>
    <col min="8" max="8" width="11.75" style="123" customWidth="1"/>
    <col min="9" max="9" width="11.75" style="124" customWidth="1"/>
    <col min="10" max="10" width="4.375" style="123" customWidth="1"/>
    <col min="11" max="11" width="12.875" style="123" customWidth="1"/>
    <col min="12" max="12" width="9.5" style="123" customWidth="1"/>
    <col min="13" max="13" width="9.625" style="123" customWidth="1"/>
    <col min="14" max="16" width="9.125" style="123" customWidth="1"/>
    <col min="17" max="17" width="11.75" style="123" customWidth="1"/>
    <col min="18" max="18" width="11.75" style="124" customWidth="1"/>
    <col min="19" max="19" width="4.375" style="123" customWidth="1"/>
    <col min="20" max="20" width="12.75" style="123" customWidth="1"/>
    <col min="21" max="21" width="9.5" style="123" customWidth="1"/>
    <col min="22" max="22" width="9.625" style="123" customWidth="1"/>
    <col min="23" max="25" width="9.125" style="123" customWidth="1"/>
    <col min="26" max="27" width="11.75" style="124" customWidth="1"/>
    <col min="28" max="28" width="4.375" style="123" customWidth="1"/>
    <col min="29" max="29" width="12.875" style="123" customWidth="1"/>
    <col min="30" max="30" width="9.5" style="123" customWidth="1"/>
    <col min="31" max="31" width="9.625" style="123" customWidth="1"/>
    <col min="32" max="33" width="9.125" style="123" customWidth="1"/>
    <col min="34" max="34" width="9.25" style="123" customWidth="1"/>
    <col min="35" max="35" width="11.75" style="123" customWidth="1"/>
    <col min="36" max="36" width="11.75" style="124" customWidth="1"/>
    <col min="37" max="16384" width="9" style="123"/>
  </cols>
  <sheetData>
    <row r="1" spans="1:36" s="125" customFormat="1" ht="25.5" customHeight="1">
      <c r="A1" s="128" t="s">
        <v>721</v>
      </c>
      <c r="B1" s="128"/>
      <c r="C1" s="128"/>
      <c r="D1" s="128"/>
      <c r="E1" s="128"/>
      <c r="F1" s="128"/>
      <c r="G1" s="128"/>
      <c r="H1" s="128"/>
      <c r="I1" s="128"/>
      <c r="J1" s="125" t="s">
        <v>732</v>
      </c>
      <c r="K1" s="125"/>
      <c r="L1" s="125"/>
      <c r="M1" s="125"/>
      <c r="N1" s="125"/>
      <c r="O1" s="125"/>
      <c r="P1" s="125"/>
      <c r="Q1" s="125"/>
      <c r="R1" s="125"/>
      <c r="S1" s="128" t="s">
        <v>722</v>
      </c>
      <c r="T1" s="128"/>
      <c r="U1" s="128"/>
      <c r="V1" s="128"/>
      <c r="W1" s="128"/>
      <c r="X1" s="128"/>
      <c r="Y1" s="128"/>
      <c r="Z1" s="128"/>
      <c r="AA1" s="128"/>
      <c r="AB1" s="125" t="s">
        <v>411</v>
      </c>
      <c r="AC1" s="125"/>
      <c r="AD1" s="125"/>
      <c r="AE1" s="125"/>
      <c r="AF1" s="125"/>
      <c r="AG1" s="125"/>
      <c r="AH1" s="125"/>
      <c r="AI1" s="125"/>
      <c r="AJ1" s="125"/>
    </row>
    <row r="2" spans="1:36" s="126" customFormat="1" ht="18" customHeight="1">
      <c r="A2" s="126" t="s">
        <v>332</v>
      </c>
      <c r="I2" s="161"/>
      <c r="R2" s="179" t="s">
        <v>768</v>
      </c>
      <c r="S2" s="126" t="s">
        <v>332</v>
      </c>
      <c r="Z2" s="161"/>
      <c r="AA2" s="161"/>
      <c r="AI2" s="222"/>
      <c r="AJ2" s="179" t="s">
        <v>768</v>
      </c>
    </row>
    <row r="3" spans="1:36" ht="13.5" customHeight="1">
      <c r="A3" s="129" t="s">
        <v>242</v>
      </c>
      <c r="B3" s="134"/>
      <c r="C3" s="140" t="s">
        <v>333</v>
      </c>
      <c r="D3" s="134" t="s">
        <v>4</v>
      </c>
      <c r="E3" s="134" t="s">
        <v>208</v>
      </c>
      <c r="F3" s="134"/>
      <c r="G3" s="134"/>
      <c r="H3" s="157" t="s">
        <v>316</v>
      </c>
      <c r="I3" s="162" t="s">
        <v>336</v>
      </c>
      <c r="J3" s="129" t="s">
        <v>242</v>
      </c>
      <c r="K3" s="134"/>
      <c r="L3" s="140" t="s">
        <v>333</v>
      </c>
      <c r="M3" s="134" t="s">
        <v>4</v>
      </c>
      <c r="N3" s="134" t="s">
        <v>208</v>
      </c>
      <c r="O3" s="134"/>
      <c r="P3" s="134"/>
      <c r="Q3" s="157" t="s">
        <v>316</v>
      </c>
      <c r="R3" s="162" t="s">
        <v>336</v>
      </c>
      <c r="S3" s="129" t="s">
        <v>242</v>
      </c>
      <c r="T3" s="134"/>
      <c r="U3" s="140" t="s">
        <v>333</v>
      </c>
      <c r="V3" s="134" t="s">
        <v>4</v>
      </c>
      <c r="W3" s="134" t="s">
        <v>208</v>
      </c>
      <c r="X3" s="134"/>
      <c r="Y3" s="134"/>
      <c r="Z3" s="195" t="s">
        <v>316</v>
      </c>
      <c r="AA3" s="162" t="s">
        <v>336</v>
      </c>
      <c r="AB3" s="129" t="s">
        <v>242</v>
      </c>
      <c r="AC3" s="134"/>
      <c r="AD3" s="140" t="s">
        <v>333</v>
      </c>
      <c r="AE3" s="134" t="s">
        <v>4</v>
      </c>
      <c r="AF3" s="134" t="s">
        <v>208</v>
      </c>
      <c r="AG3" s="134"/>
      <c r="AH3" s="134"/>
      <c r="AI3" s="157" t="s">
        <v>316</v>
      </c>
      <c r="AJ3" s="162" t="s">
        <v>336</v>
      </c>
    </row>
    <row r="4" spans="1:36" ht="14.25" customHeight="1">
      <c r="A4" s="129"/>
      <c r="B4" s="134"/>
      <c r="C4" s="141"/>
      <c r="D4" s="134"/>
      <c r="E4" s="134" t="s">
        <v>467</v>
      </c>
      <c r="F4" s="134" t="s">
        <v>463</v>
      </c>
      <c r="G4" s="134" t="s">
        <v>326</v>
      </c>
      <c r="H4" s="134"/>
      <c r="I4" s="163"/>
      <c r="J4" s="129"/>
      <c r="K4" s="134"/>
      <c r="L4" s="141"/>
      <c r="M4" s="134"/>
      <c r="N4" s="134" t="s">
        <v>467</v>
      </c>
      <c r="O4" s="134" t="s">
        <v>463</v>
      </c>
      <c r="P4" s="134" t="s">
        <v>326</v>
      </c>
      <c r="Q4" s="134"/>
      <c r="R4" s="163"/>
      <c r="S4" s="129"/>
      <c r="T4" s="134"/>
      <c r="U4" s="141"/>
      <c r="V4" s="134"/>
      <c r="W4" s="134" t="s">
        <v>467</v>
      </c>
      <c r="X4" s="134" t="s">
        <v>463</v>
      </c>
      <c r="Y4" s="134" t="s">
        <v>326</v>
      </c>
      <c r="Z4" s="196"/>
      <c r="AA4" s="163"/>
      <c r="AB4" s="129"/>
      <c r="AC4" s="134"/>
      <c r="AD4" s="141"/>
      <c r="AE4" s="134"/>
      <c r="AF4" s="134" t="s">
        <v>467</v>
      </c>
      <c r="AG4" s="134" t="s">
        <v>463</v>
      </c>
      <c r="AH4" s="134" t="s">
        <v>326</v>
      </c>
      <c r="AI4" s="223"/>
      <c r="AJ4" s="229"/>
    </row>
    <row r="5" spans="1:36" ht="14.45" customHeight="1">
      <c r="A5" s="130" t="s">
        <v>645</v>
      </c>
      <c r="B5" s="135"/>
      <c r="C5" s="142">
        <v>9.6599999999999984</v>
      </c>
      <c r="D5" s="147">
        <f>SUM(D6:D47)</f>
        <v>9224</v>
      </c>
      <c r="E5" s="150">
        <v>22060</v>
      </c>
      <c r="F5" s="153">
        <f>SUM(F6:F47)</f>
        <v>10716</v>
      </c>
      <c r="G5" s="155">
        <f>SUM(G6:G47)</f>
        <v>11344</v>
      </c>
      <c r="H5" s="158">
        <f t="shared" ref="H5:H47" si="0">D5/C5</f>
        <v>954.86542443064195</v>
      </c>
      <c r="I5" s="164">
        <f t="shared" ref="I5:I47" si="1">E5/C5</f>
        <v>2283.6438923395449</v>
      </c>
      <c r="J5" s="169" t="s">
        <v>117</v>
      </c>
      <c r="K5" s="170"/>
      <c r="L5" s="171">
        <v>29.24</v>
      </c>
      <c r="M5" s="155">
        <f>SUM(M6:M16)</f>
        <v>5111</v>
      </c>
      <c r="N5" s="175">
        <f>SUM(N6:N16)</f>
        <v>13561</v>
      </c>
      <c r="O5" s="155">
        <f>SUM(O6:O16)</f>
        <v>6773</v>
      </c>
      <c r="P5" s="155">
        <f>SUM(P6:P16)</f>
        <v>6788</v>
      </c>
      <c r="Q5" s="177">
        <f t="shared" ref="Q5:Q45" si="2">M5/L5</f>
        <v>174.79480164158684</v>
      </c>
      <c r="R5" s="180">
        <f t="shared" ref="R5:R45" si="3">N5/L5</f>
        <v>463.78248974008204</v>
      </c>
      <c r="S5" s="169" t="s">
        <v>200</v>
      </c>
      <c r="T5" s="170"/>
      <c r="U5" s="185">
        <v>26.119999999999997</v>
      </c>
      <c r="V5" s="150">
        <v>3702</v>
      </c>
      <c r="W5" s="150">
        <v>9209</v>
      </c>
      <c r="X5" s="150">
        <v>4675</v>
      </c>
      <c r="Y5" s="150">
        <v>4534</v>
      </c>
      <c r="Z5" s="177">
        <f t="shared" ref="Z5:Z11" si="4">V5/U5</f>
        <v>141.73047473200614</v>
      </c>
      <c r="AA5" s="199">
        <f t="shared" ref="AA5:AA11" si="5">W5/U5</f>
        <v>352.56508422664626</v>
      </c>
      <c r="AB5" s="130" t="s">
        <v>413</v>
      </c>
      <c r="AC5" s="130"/>
      <c r="AD5" s="209">
        <v>50.150000000000006</v>
      </c>
      <c r="AE5" s="215">
        <v>1016</v>
      </c>
      <c r="AF5" s="215">
        <v>2553</v>
      </c>
      <c r="AG5" s="215">
        <v>1302</v>
      </c>
      <c r="AH5" s="220">
        <v>1251</v>
      </c>
      <c r="AI5" s="224">
        <f t="shared" ref="AI5:AI21" si="6">AE5/AD5</f>
        <v>20.259222333000995</v>
      </c>
      <c r="AJ5" s="230">
        <f t="shared" ref="AJ5:AJ21" si="7">AF5/AD5</f>
        <v>50.907278165503485</v>
      </c>
    </row>
    <row r="6" spans="1:36" ht="14.45" customHeight="1">
      <c r="A6" s="131"/>
      <c r="B6" s="136" t="s">
        <v>212</v>
      </c>
      <c r="C6" s="143">
        <v>0.12</v>
      </c>
      <c r="D6" s="148">
        <v>205</v>
      </c>
      <c r="E6" s="151">
        <v>500</v>
      </c>
      <c r="F6" s="148">
        <v>250</v>
      </c>
      <c r="G6" s="156">
        <v>250</v>
      </c>
      <c r="H6" s="159">
        <f t="shared" si="0"/>
        <v>1708.3333333333335</v>
      </c>
      <c r="I6" s="165">
        <f t="shared" si="1"/>
        <v>4166.666666666667</v>
      </c>
      <c r="J6" s="131"/>
      <c r="K6" s="137" t="s">
        <v>148</v>
      </c>
      <c r="L6" s="172">
        <v>3.01</v>
      </c>
      <c r="M6" s="156">
        <v>674</v>
      </c>
      <c r="N6" s="148">
        <v>1916</v>
      </c>
      <c r="O6" s="156">
        <v>975</v>
      </c>
      <c r="P6" s="156">
        <v>941</v>
      </c>
      <c r="Q6" s="178">
        <f t="shared" si="2"/>
        <v>223.92026578073092</v>
      </c>
      <c r="R6" s="181">
        <f t="shared" si="3"/>
        <v>636.54485049833886</v>
      </c>
      <c r="S6" s="131"/>
      <c r="T6" s="137" t="s">
        <v>205</v>
      </c>
      <c r="U6" s="186">
        <v>6.32</v>
      </c>
      <c r="V6" s="189">
        <v>1007</v>
      </c>
      <c r="W6" s="189">
        <v>2313</v>
      </c>
      <c r="X6" s="189">
        <v>1216</v>
      </c>
      <c r="Y6" s="156">
        <v>1097</v>
      </c>
      <c r="Z6" s="178">
        <f t="shared" si="4"/>
        <v>159.33544303797467</v>
      </c>
      <c r="AA6" s="165">
        <f t="shared" si="5"/>
        <v>365.98101265822783</v>
      </c>
      <c r="AB6" s="202"/>
      <c r="AC6" s="202" t="s">
        <v>416</v>
      </c>
      <c r="AD6" s="210">
        <v>10.48</v>
      </c>
      <c r="AE6" s="189">
        <v>807</v>
      </c>
      <c r="AF6" s="189">
        <v>2042</v>
      </c>
      <c r="AG6" s="189">
        <v>1037</v>
      </c>
      <c r="AH6" s="156">
        <v>1005</v>
      </c>
      <c r="AI6" s="225">
        <f t="shared" si="6"/>
        <v>77.003816793893122</v>
      </c>
      <c r="AJ6" s="231">
        <f t="shared" si="7"/>
        <v>194.84732824427479</v>
      </c>
    </row>
    <row r="7" spans="1:36" ht="14.45" customHeight="1">
      <c r="A7" s="131"/>
      <c r="B7" s="136" t="s">
        <v>338</v>
      </c>
      <c r="C7" s="143">
        <v>0.42</v>
      </c>
      <c r="D7" s="148">
        <v>445</v>
      </c>
      <c r="E7" s="151">
        <v>1096</v>
      </c>
      <c r="F7" s="148">
        <v>550</v>
      </c>
      <c r="G7" s="156">
        <v>546</v>
      </c>
      <c r="H7" s="159">
        <f t="shared" si="0"/>
        <v>1059.5238095238096</v>
      </c>
      <c r="I7" s="165">
        <f t="shared" si="1"/>
        <v>2609.5238095238096</v>
      </c>
      <c r="J7" s="131"/>
      <c r="K7" s="137" t="s">
        <v>158</v>
      </c>
      <c r="L7" s="172">
        <v>2.69</v>
      </c>
      <c r="M7" s="156">
        <v>215</v>
      </c>
      <c r="N7" s="148">
        <v>625</v>
      </c>
      <c r="O7" s="156">
        <v>308</v>
      </c>
      <c r="P7" s="156">
        <v>317</v>
      </c>
      <c r="Q7" s="178">
        <f t="shared" si="2"/>
        <v>79.925650557620813</v>
      </c>
      <c r="R7" s="181">
        <f t="shared" si="3"/>
        <v>232.34200743494424</v>
      </c>
      <c r="S7" s="131"/>
      <c r="T7" s="137" t="s">
        <v>272</v>
      </c>
      <c r="U7" s="186">
        <v>7.21</v>
      </c>
      <c r="V7" s="189">
        <v>1213</v>
      </c>
      <c r="W7" s="189">
        <v>2868</v>
      </c>
      <c r="X7" s="189">
        <v>1509</v>
      </c>
      <c r="Y7" s="156">
        <v>1359</v>
      </c>
      <c r="Z7" s="178">
        <f t="shared" si="4"/>
        <v>168.2385575589459</v>
      </c>
      <c r="AA7" s="165">
        <f t="shared" si="5"/>
        <v>397.78085991678228</v>
      </c>
      <c r="AB7" s="202"/>
      <c r="AC7" s="202" t="s">
        <v>204</v>
      </c>
      <c r="AD7" s="210">
        <v>11.38</v>
      </c>
      <c r="AE7" s="189">
        <v>115</v>
      </c>
      <c r="AF7" s="189">
        <v>280</v>
      </c>
      <c r="AG7" s="189">
        <v>144</v>
      </c>
      <c r="AH7" s="156">
        <v>136</v>
      </c>
      <c r="AI7" s="225">
        <f t="shared" si="6"/>
        <v>10.105448154657292</v>
      </c>
      <c r="AJ7" s="231">
        <f t="shared" si="7"/>
        <v>24.604569420035148</v>
      </c>
    </row>
    <row r="8" spans="1:36" ht="14.45" customHeight="1">
      <c r="A8" s="131"/>
      <c r="B8" s="137" t="s">
        <v>85</v>
      </c>
      <c r="C8" s="143">
        <v>0.17</v>
      </c>
      <c r="D8" s="148">
        <v>288</v>
      </c>
      <c r="E8" s="151">
        <v>678</v>
      </c>
      <c r="F8" s="148">
        <v>298</v>
      </c>
      <c r="G8" s="156">
        <v>380</v>
      </c>
      <c r="H8" s="159">
        <f t="shared" si="0"/>
        <v>1694.1176470588234</v>
      </c>
      <c r="I8" s="165">
        <f t="shared" si="1"/>
        <v>3988.2352941176468</v>
      </c>
      <c r="J8" s="131"/>
      <c r="K8" s="137" t="s">
        <v>169</v>
      </c>
      <c r="L8" s="172">
        <v>2.5499999999999998</v>
      </c>
      <c r="M8" s="156">
        <v>20</v>
      </c>
      <c r="N8" s="148">
        <v>51</v>
      </c>
      <c r="O8" s="156">
        <v>26</v>
      </c>
      <c r="P8" s="156">
        <v>25</v>
      </c>
      <c r="Q8" s="178">
        <f t="shared" si="2"/>
        <v>7.8431372549019613</v>
      </c>
      <c r="R8" s="181">
        <f t="shared" si="3"/>
        <v>20</v>
      </c>
      <c r="S8" s="131"/>
      <c r="T8" s="137" t="s">
        <v>218</v>
      </c>
      <c r="U8" s="186">
        <v>1.78</v>
      </c>
      <c r="V8" s="156">
        <v>208</v>
      </c>
      <c r="W8" s="189">
        <v>625</v>
      </c>
      <c r="X8" s="189">
        <v>285</v>
      </c>
      <c r="Y8" s="156">
        <v>340</v>
      </c>
      <c r="Z8" s="178">
        <f t="shared" si="4"/>
        <v>116.85393258426966</v>
      </c>
      <c r="AA8" s="165">
        <f t="shared" si="5"/>
        <v>351.12359550561797</v>
      </c>
      <c r="AB8" s="202"/>
      <c r="AC8" s="202" t="s">
        <v>417</v>
      </c>
      <c r="AD8" s="210">
        <v>26.09</v>
      </c>
      <c r="AE8" s="189">
        <v>76</v>
      </c>
      <c r="AF8" s="189">
        <v>185</v>
      </c>
      <c r="AG8" s="189">
        <v>97</v>
      </c>
      <c r="AH8" s="156">
        <v>88</v>
      </c>
      <c r="AI8" s="225">
        <f t="shared" si="6"/>
        <v>2.9129934840935223</v>
      </c>
      <c r="AJ8" s="231">
        <f t="shared" si="7"/>
        <v>7.0908394020697587</v>
      </c>
    </row>
    <row r="9" spans="1:36" ht="14.45" customHeight="1">
      <c r="A9" s="131"/>
      <c r="B9" s="137" t="s">
        <v>120</v>
      </c>
      <c r="C9" s="143">
        <v>0.14000000000000001</v>
      </c>
      <c r="D9" s="148">
        <v>211</v>
      </c>
      <c r="E9" s="151">
        <v>376</v>
      </c>
      <c r="F9" s="148">
        <v>196</v>
      </c>
      <c r="G9" s="156">
        <v>180</v>
      </c>
      <c r="H9" s="159">
        <f t="shared" si="0"/>
        <v>1507.1428571428571</v>
      </c>
      <c r="I9" s="165">
        <f t="shared" si="1"/>
        <v>2685.7142857142853</v>
      </c>
      <c r="J9" s="131"/>
      <c r="K9" s="137" t="s">
        <v>174</v>
      </c>
      <c r="L9" s="172">
        <v>4.1900000000000004</v>
      </c>
      <c r="M9" s="156">
        <v>137</v>
      </c>
      <c r="N9" s="148">
        <v>437</v>
      </c>
      <c r="O9" s="156">
        <v>187</v>
      </c>
      <c r="P9" s="156">
        <v>250</v>
      </c>
      <c r="Q9" s="178">
        <f t="shared" si="2"/>
        <v>32.69689737470167</v>
      </c>
      <c r="R9" s="181">
        <f t="shared" si="3"/>
        <v>104.29594272076372</v>
      </c>
      <c r="S9" s="131"/>
      <c r="T9" s="137" t="s">
        <v>231</v>
      </c>
      <c r="U9" s="186">
        <v>4.1399999999999997</v>
      </c>
      <c r="V9" s="156">
        <v>238</v>
      </c>
      <c r="W9" s="189">
        <v>732</v>
      </c>
      <c r="X9" s="189">
        <v>350</v>
      </c>
      <c r="Y9" s="156">
        <v>382</v>
      </c>
      <c r="Z9" s="178">
        <f t="shared" si="4"/>
        <v>57.487922705314013</v>
      </c>
      <c r="AA9" s="165">
        <f t="shared" si="5"/>
        <v>176.81159420289856</v>
      </c>
      <c r="AB9" s="202"/>
      <c r="AC9" s="202" t="s">
        <v>477</v>
      </c>
      <c r="AD9" s="210">
        <v>2.2000000000000002</v>
      </c>
      <c r="AE9" s="189">
        <v>18</v>
      </c>
      <c r="AF9" s="189">
        <v>46</v>
      </c>
      <c r="AG9" s="189">
        <v>24</v>
      </c>
      <c r="AH9" s="156">
        <v>22</v>
      </c>
      <c r="AI9" s="225">
        <f t="shared" si="6"/>
        <v>8.1818181818181817</v>
      </c>
      <c r="AJ9" s="231">
        <f t="shared" si="7"/>
        <v>20.909090909090907</v>
      </c>
    </row>
    <row r="10" spans="1:36" ht="14.45" customHeight="1">
      <c r="A10" s="131"/>
      <c r="B10" s="137" t="s">
        <v>121</v>
      </c>
      <c r="C10" s="143">
        <v>9.e-002</v>
      </c>
      <c r="D10" s="148">
        <v>166</v>
      </c>
      <c r="E10" s="151">
        <v>377</v>
      </c>
      <c r="F10" s="148">
        <v>183</v>
      </c>
      <c r="G10" s="156">
        <v>194</v>
      </c>
      <c r="H10" s="159">
        <f t="shared" si="0"/>
        <v>1844.4444444444446</v>
      </c>
      <c r="I10" s="165">
        <f t="shared" si="1"/>
        <v>4188.8888888888887</v>
      </c>
      <c r="J10" s="131"/>
      <c r="K10" s="137" t="s">
        <v>159</v>
      </c>
      <c r="L10" s="172">
        <v>4.3899999999999997</v>
      </c>
      <c r="M10" s="156">
        <v>490</v>
      </c>
      <c r="N10" s="148">
        <v>1376</v>
      </c>
      <c r="O10" s="156">
        <v>714</v>
      </c>
      <c r="P10" s="156">
        <v>662</v>
      </c>
      <c r="Q10" s="178">
        <f t="shared" si="2"/>
        <v>111.61731207289294</v>
      </c>
      <c r="R10" s="181">
        <f t="shared" si="3"/>
        <v>313.43963553530756</v>
      </c>
      <c r="S10" s="131"/>
      <c r="T10" s="137" t="s">
        <v>237</v>
      </c>
      <c r="U10" s="186">
        <v>2.6</v>
      </c>
      <c r="V10" s="156">
        <v>80</v>
      </c>
      <c r="W10" s="189">
        <v>227</v>
      </c>
      <c r="X10" s="189">
        <v>120</v>
      </c>
      <c r="Y10" s="156">
        <v>107</v>
      </c>
      <c r="Z10" s="178">
        <f t="shared" si="4"/>
        <v>30.769230769230766</v>
      </c>
      <c r="AA10" s="165">
        <f t="shared" si="5"/>
        <v>87.307692307692307</v>
      </c>
      <c r="AB10" s="203" t="s">
        <v>262</v>
      </c>
      <c r="AC10" s="203"/>
      <c r="AD10" s="211">
        <v>69.94</v>
      </c>
      <c r="AE10" s="215">
        <v>477</v>
      </c>
      <c r="AF10" s="215">
        <v>1179</v>
      </c>
      <c r="AG10" s="215">
        <v>607</v>
      </c>
      <c r="AH10" s="215">
        <v>572</v>
      </c>
      <c r="AI10" s="226">
        <f t="shared" si="6"/>
        <v>6.8201315413211328</v>
      </c>
      <c r="AJ10" s="232">
        <f t="shared" si="7"/>
        <v>16.857306262510726</v>
      </c>
    </row>
    <row r="11" spans="1:36" ht="14.45" customHeight="1">
      <c r="A11" s="131"/>
      <c r="B11" s="137" t="s">
        <v>296</v>
      </c>
      <c r="C11" s="143">
        <v>0.27</v>
      </c>
      <c r="D11" s="148">
        <v>291</v>
      </c>
      <c r="E11" s="151">
        <v>672</v>
      </c>
      <c r="F11" s="148">
        <v>313</v>
      </c>
      <c r="G11" s="156">
        <v>359</v>
      </c>
      <c r="H11" s="159">
        <f t="shared" si="0"/>
        <v>1077.7777777777776</v>
      </c>
      <c r="I11" s="165">
        <f t="shared" si="1"/>
        <v>2488.8888888888887</v>
      </c>
      <c r="J11" s="131"/>
      <c r="K11" s="137" t="s">
        <v>187</v>
      </c>
      <c r="L11" s="172">
        <v>0.66</v>
      </c>
      <c r="M11" s="156">
        <v>541</v>
      </c>
      <c r="N11" s="156">
        <v>1400</v>
      </c>
      <c r="O11" s="156">
        <v>699</v>
      </c>
      <c r="P11" s="156">
        <v>701</v>
      </c>
      <c r="Q11" s="178">
        <f t="shared" si="2"/>
        <v>819.69696969696963</v>
      </c>
      <c r="R11" s="181">
        <f t="shared" si="3"/>
        <v>2121.212121212121</v>
      </c>
      <c r="S11" s="131"/>
      <c r="T11" s="137" t="s">
        <v>149</v>
      </c>
      <c r="U11" s="186">
        <v>1.9</v>
      </c>
      <c r="V11" s="156">
        <v>130</v>
      </c>
      <c r="W11" s="189">
        <v>355</v>
      </c>
      <c r="X11" s="156">
        <v>182</v>
      </c>
      <c r="Y11" s="193">
        <v>173</v>
      </c>
      <c r="Z11" s="178">
        <f t="shared" si="4"/>
        <v>68.421052631578945</v>
      </c>
      <c r="AA11" s="165">
        <f t="shared" si="5"/>
        <v>186.84210526315789</v>
      </c>
      <c r="AB11" s="204"/>
      <c r="AC11" s="137" t="s">
        <v>423</v>
      </c>
      <c r="AD11" s="210">
        <v>9.5399999999999991</v>
      </c>
      <c r="AE11" s="189">
        <v>198</v>
      </c>
      <c r="AF11" s="189">
        <v>495</v>
      </c>
      <c r="AG11" s="189">
        <v>252</v>
      </c>
      <c r="AH11" s="156">
        <v>243</v>
      </c>
      <c r="AI11" s="225">
        <f t="shared" si="6"/>
        <v>20.754716981132077</v>
      </c>
      <c r="AJ11" s="231">
        <f t="shared" si="7"/>
        <v>51.886792452830193</v>
      </c>
    </row>
    <row r="12" spans="1:36" ht="14.45" customHeight="1">
      <c r="A12" s="131"/>
      <c r="B12" s="137" t="s">
        <v>122</v>
      </c>
      <c r="C12" s="143">
        <v>0.12</v>
      </c>
      <c r="D12" s="148">
        <v>114</v>
      </c>
      <c r="E12" s="151">
        <v>237</v>
      </c>
      <c r="F12" s="148">
        <v>115</v>
      </c>
      <c r="G12" s="156">
        <v>122</v>
      </c>
      <c r="H12" s="159">
        <f t="shared" si="0"/>
        <v>950</v>
      </c>
      <c r="I12" s="165">
        <f t="shared" si="1"/>
        <v>1975</v>
      </c>
      <c r="J12" s="131"/>
      <c r="K12" s="137" t="s">
        <v>192</v>
      </c>
      <c r="L12" s="172">
        <v>0.33</v>
      </c>
      <c r="M12" s="156">
        <v>17</v>
      </c>
      <c r="N12" s="156">
        <v>46</v>
      </c>
      <c r="O12" s="156">
        <v>22</v>
      </c>
      <c r="P12" s="156">
        <v>24</v>
      </c>
      <c r="Q12" s="178">
        <f t="shared" si="2"/>
        <v>51.515151515151516</v>
      </c>
      <c r="R12" s="181">
        <f t="shared" si="3"/>
        <v>139.39393939393938</v>
      </c>
      <c r="S12" s="131"/>
      <c r="T12" s="137" t="s">
        <v>249</v>
      </c>
      <c r="U12" s="186">
        <v>1.33</v>
      </c>
      <c r="V12" s="156">
        <v>0</v>
      </c>
      <c r="W12" s="189">
        <v>0</v>
      </c>
      <c r="X12" s="156">
        <v>0</v>
      </c>
      <c r="Y12" s="193">
        <v>0</v>
      </c>
      <c r="Z12" s="197" t="s">
        <v>322</v>
      </c>
      <c r="AA12" s="200" t="s">
        <v>322</v>
      </c>
      <c r="AB12" s="204"/>
      <c r="AC12" s="137" t="s">
        <v>48</v>
      </c>
      <c r="AD12" s="210">
        <v>23.6</v>
      </c>
      <c r="AE12" s="189">
        <v>203</v>
      </c>
      <c r="AF12" s="189">
        <v>519</v>
      </c>
      <c r="AG12" s="189">
        <v>273</v>
      </c>
      <c r="AH12" s="156">
        <v>246</v>
      </c>
      <c r="AI12" s="225">
        <f t="shared" si="6"/>
        <v>8.601694915254237</v>
      </c>
      <c r="AJ12" s="231">
        <f t="shared" si="7"/>
        <v>21.991525423728813</v>
      </c>
    </row>
    <row r="13" spans="1:36" ht="14.45" customHeight="1">
      <c r="A13" s="131"/>
      <c r="B13" s="137" t="s">
        <v>105</v>
      </c>
      <c r="C13" s="143">
        <v>4.e-002</v>
      </c>
      <c r="D13" s="148">
        <v>62</v>
      </c>
      <c r="E13" s="151">
        <v>137</v>
      </c>
      <c r="F13" s="148">
        <v>67</v>
      </c>
      <c r="G13" s="156">
        <v>70</v>
      </c>
      <c r="H13" s="159">
        <f t="shared" si="0"/>
        <v>1550</v>
      </c>
      <c r="I13" s="165">
        <f t="shared" si="1"/>
        <v>3425</v>
      </c>
      <c r="J13" s="131"/>
      <c r="K13" s="137" t="s">
        <v>198</v>
      </c>
      <c r="L13" s="172">
        <v>0.86</v>
      </c>
      <c r="M13" s="156">
        <v>30</v>
      </c>
      <c r="N13" s="156">
        <v>83</v>
      </c>
      <c r="O13" s="156">
        <v>44</v>
      </c>
      <c r="P13" s="156">
        <v>39</v>
      </c>
      <c r="Q13" s="178">
        <f t="shared" si="2"/>
        <v>34.883720930232556</v>
      </c>
      <c r="R13" s="181">
        <f t="shared" si="3"/>
        <v>96.511627906976742</v>
      </c>
      <c r="S13" s="131"/>
      <c r="T13" s="137" t="s">
        <v>116</v>
      </c>
      <c r="U13" s="186">
        <v>0.47</v>
      </c>
      <c r="V13" s="156">
        <v>0</v>
      </c>
      <c r="W13" s="189">
        <v>0</v>
      </c>
      <c r="X13" s="156">
        <v>0</v>
      </c>
      <c r="Y13" s="193">
        <v>0</v>
      </c>
      <c r="Z13" s="197" t="s">
        <v>322</v>
      </c>
      <c r="AA13" s="200" t="s">
        <v>322</v>
      </c>
      <c r="AB13" s="204"/>
      <c r="AC13" s="137" t="s">
        <v>419</v>
      </c>
      <c r="AD13" s="210">
        <v>36.799999999999997</v>
      </c>
      <c r="AE13" s="189">
        <v>76</v>
      </c>
      <c r="AF13" s="189">
        <v>165</v>
      </c>
      <c r="AG13" s="189">
        <v>82</v>
      </c>
      <c r="AH13" s="156">
        <v>83</v>
      </c>
      <c r="AI13" s="225">
        <f t="shared" si="6"/>
        <v>2.0652173913043481</v>
      </c>
      <c r="AJ13" s="231">
        <f t="shared" si="7"/>
        <v>4.4836956521739131</v>
      </c>
    </row>
    <row r="14" spans="1:36" ht="14.45" customHeight="1">
      <c r="A14" s="131"/>
      <c r="B14" s="137" t="s">
        <v>114</v>
      </c>
      <c r="C14" s="143">
        <v>3.e-002</v>
      </c>
      <c r="D14" s="148">
        <v>23</v>
      </c>
      <c r="E14" s="151">
        <v>62</v>
      </c>
      <c r="F14" s="148">
        <v>32</v>
      </c>
      <c r="G14" s="156">
        <v>30</v>
      </c>
      <c r="H14" s="159">
        <f t="shared" si="0"/>
        <v>766.66666666666674</v>
      </c>
      <c r="I14" s="165">
        <f t="shared" si="1"/>
        <v>2066.666666666667</v>
      </c>
      <c r="J14" s="131"/>
      <c r="K14" s="137" t="s">
        <v>203</v>
      </c>
      <c r="L14" s="172">
        <v>0.53</v>
      </c>
      <c r="M14" s="156">
        <v>385</v>
      </c>
      <c r="N14" s="156">
        <v>1098</v>
      </c>
      <c r="O14" s="156">
        <v>534</v>
      </c>
      <c r="P14" s="156">
        <v>564</v>
      </c>
      <c r="Q14" s="178">
        <f t="shared" si="2"/>
        <v>726.41509433962256</v>
      </c>
      <c r="R14" s="181">
        <f t="shared" si="3"/>
        <v>2071.6981132075471</v>
      </c>
      <c r="S14" s="131"/>
      <c r="T14" s="137" t="s">
        <v>84</v>
      </c>
      <c r="U14" s="186">
        <v>8.e-002</v>
      </c>
      <c r="V14" s="156">
        <v>196</v>
      </c>
      <c r="W14" s="189">
        <v>472</v>
      </c>
      <c r="X14" s="156">
        <v>228</v>
      </c>
      <c r="Y14" s="193">
        <v>244</v>
      </c>
      <c r="Z14" s="178">
        <f t="shared" ref="Z14:Z50" si="8">V14/U14</f>
        <v>2450</v>
      </c>
      <c r="AA14" s="165">
        <f t="shared" ref="AA14:AA50" si="9">W14/U14</f>
        <v>5900</v>
      </c>
      <c r="AB14" s="169" t="s">
        <v>697</v>
      </c>
      <c r="AC14" s="170"/>
      <c r="AD14" s="209">
        <v>37.74</v>
      </c>
      <c r="AE14" s="216">
        <v>388</v>
      </c>
      <c r="AF14" s="216">
        <v>988</v>
      </c>
      <c r="AG14" s="216">
        <v>501</v>
      </c>
      <c r="AH14" s="215">
        <v>487</v>
      </c>
      <c r="AI14" s="226">
        <f t="shared" si="6"/>
        <v>10.280869104398516</v>
      </c>
      <c r="AJ14" s="232">
        <f t="shared" si="7"/>
        <v>26.179120296767355</v>
      </c>
    </row>
    <row r="15" spans="1:36" ht="14.45" customHeight="1">
      <c r="A15" s="131"/>
      <c r="B15" s="137" t="s">
        <v>126</v>
      </c>
      <c r="C15" s="143">
        <v>1.e-002</v>
      </c>
      <c r="D15" s="148">
        <v>10</v>
      </c>
      <c r="E15" s="151">
        <v>22</v>
      </c>
      <c r="F15" s="148">
        <v>8</v>
      </c>
      <c r="G15" s="156">
        <v>14</v>
      </c>
      <c r="H15" s="159">
        <f t="shared" si="0"/>
        <v>1000</v>
      </c>
      <c r="I15" s="165">
        <f t="shared" si="1"/>
        <v>2200</v>
      </c>
      <c r="J15" s="131"/>
      <c r="K15" s="137" t="s">
        <v>210</v>
      </c>
      <c r="L15" s="172">
        <v>3.52</v>
      </c>
      <c r="M15" s="156">
        <v>172</v>
      </c>
      <c r="N15" s="156">
        <v>474</v>
      </c>
      <c r="O15" s="156">
        <v>241</v>
      </c>
      <c r="P15" s="156">
        <v>233</v>
      </c>
      <c r="Q15" s="178">
        <f t="shared" si="2"/>
        <v>48.863636363636367</v>
      </c>
      <c r="R15" s="181">
        <f t="shared" si="3"/>
        <v>134.65909090909091</v>
      </c>
      <c r="S15" s="131"/>
      <c r="T15" s="137" t="s">
        <v>119</v>
      </c>
      <c r="U15" s="186">
        <v>9.e-002</v>
      </c>
      <c r="V15" s="156">
        <v>155</v>
      </c>
      <c r="W15" s="189">
        <v>384</v>
      </c>
      <c r="X15" s="156">
        <v>189</v>
      </c>
      <c r="Y15" s="193">
        <v>195</v>
      </c>
      <c r="Z15" s="178">
        <f t="shared" si="8"/>
        <v>1722.2222222222224</v>
      </c>
      <c r="AA15" s="165">
        <f t="shared" si="9"/>
        <v>4266.666666666667</v>
      </c>
      <c r="AB15" s="204"/>
      <c r="AC15" s="137" t="s">
        <v>346</v>
      </c>
      <c r="AD15" s="212">
        <v>6.6</v>
      </c>
      <c r="AE15" s="193">
        <v>162</v>
      </c>
      <c r="AF15" s="193">
        <v>460</v>
      </c>
      <c r="AG15" s="193">
        <v>239</v>
      </c>
      <c r="AH15" s="156">
        <v>221</v>
      </c>
      <c r="AI15" s="225">
        <f t="shared" si="6"/>
        <v>24.545454545454547</v>
      </c>
      <c r="AJ15" s="231">
        <f t="shared" si="7"/>
        <v>69.696969696969703</v>
      </c>
    </row>
    <row r="16" spans="1:36" ht="14.45" customHeight="1">
      <c r="A16" s="131"/>
      <c r="B16" s="137" t="s">
        <v>146</v>
      </c>
      <c r="C16" s="143">
        <v>1.e-002</v>
      </c>
      <c r="D16" s="148">
        <v>6</v>
      </c>
      <c r="E16" s="151">
        <v>8</v>
      </c>
      <c r="F16" s="148">
        <v>2</v>
      </c>
      <c r="G16" s="156">
        <v>6</v>
      </c>
      <c r="H16" s="159">
        <f t="shared" si="0"/>
        <v>600</v>
      </c>
      <c r="I16" s="165">
        <f t="shared" si="1"/>
        <v>800</v>
      </c>
      <c r="J16" s="131"/>
      <c r="K16" s="137" t="s">
        <v>214</v>
      </c>
      <c r="L16" s="172">
        <v>6.51</v>
      </c>
      <c r="M16" s="156">
        <v>2430</v>
      </c>
      <c r="N16" s="156">
        <v>6055</v>
      </c>
      <c r="O16" s="156">
        <v>3023</v>
      </c>
      <c r="P16" s="156">
        <v>3032</v>
      </c>
      <c r="Q16" s="178">
        <f t="shared" si="2"/>
        <v>373.27188940092168</v>
      </c>
      <c r="R16" s="181">
        <f t="shared" si="3"/>
        <v>930.10752688172045</v>
      </c>
      <c r="S16" s="131"/>
      <c r="T16" s="137" t="s">
        <v>109</v>
      </c>
      <c r="U16" s="186">
        <v>0.11</v>
      </c>
      <c r="V16" s="156">
        <v>229</v>
      </c>
      <c r="W16" s="189">
        <v>594</v>
      </c>
      <c r="X16" s="156">
        <v>276</v>
      </c>
      <c r="Y16" s="193">
        <v>318</v>
      </c>
      <c r="Z16" s="178">
        <f t="shared" si="8"/>
        <v>2081.818181818182</v>
      </c>
      <c r="AA16" s="165">
        <f t="shared" si="9"/>
        <v>5400</v>
      </c>
      <c r="AB16" s="204"/>
      <c r="AC16" s="202" t="s">
        <v>420</v>
      </c>
      <c r="AD16" s="212">
        <v>31.14</v>
      </c>
      <c r="AE16" s="193">
        <v>226</v>
      </c>
      <c r="AF16" s="193">
        <v>528</v>
      </c>
      <c r="AG16" s="193">
        <v>262</v>
      </c>
      <c r="AH16" s="156">
        <v>266</v>
      </c>
      <c r="AI16" s="225">
        <f t="shared" si="6"/>
        <v>7.2575465639049455</v>
      </c>
      <c r="AJ16" s="231">
        <f t="shared" si="7"/>
        <v>16.955684007707127</v>
      </c>
    </row>
    <row r="17" spans="1:37" ht="14.45" customHeight="1">
      <c r="A17" s="131"/>
      <c r="B17" s="137" t="s">
        <v>156</v>
      </c>
      <c r="C17" s="143">
        <v>0.16</v>
      </c>
      <c r="D17" s="148">
        <v>47</v>
      </c>
      <c r="E17" s="151">
        <v>225</v>
      </c>
      <c r="F17" s="148">
        <v>95</v>
      </c>
      <c r="G17" s="156">
        <v>130</v>
      </c>
      <c r="H17" s="159">
        <f t="shared" si="0"/>
        <v>293.75</v>
      </c>
      <c r="I17" s="165">
        <f t="shared" si="1"/>
        <v>1406.25</v>
      </c>
      <c r="J17" s="169" t="s">
        <v>228</v>
      </c>
      <c r="K17" s="170"/>
      <c r="L17" s="171">
        <v>26.59</v>
      </c>
      <c r="M17" s="150">
        <v>1014</v>
      </c>
      <c r="N17" s="150">
        <v>2769</v>
      </c>
      <c r="O17" s="150">
        <v>1374</v>
      </c>
      <c r="P17" s="150">
        <v>1395</v>
      </c>
      <c r="Q17" s="177">
        <f t="shared" si="2"/>
        <v>38.134637081609625</v>
      </c>
      <c r="R17" s="180">
        <f t="shared" si="3"/>
        <v>104.13689356901091</v>
      </c>
      <c r="S17" s="169"/>
      <c r="T17" s="137" t="s">
        <v>128</v>
      </c>
      <c r="U17" s="186">
        <v>9.e-002</v>
      </c>
      <c r="V17" s="156">
        <v>246</v>
      </c>
      <c r="W17" s="189">
        <v>639</v>
      </c>
      <c r="X17" s="156">
        <v>320</v>
      </c>
      <c r="Y17" s="193">
        <v>319</v>
      </c>
      <c r="Z17" s="178">
        <f t="shared" si="8"/>
        <v>2733.3333333333335</v>
      </c>
      <c r="AA17" s="165">
        <f t="shared" si="9"/>
        <v>7100</v>
      </c>
      <c r="AB17" s="169" t="s">
        <v>698</v>
      </c>
      <c r="AC17" s="169"/>
      <c r="AD17" s="209">
        <v>19.489999999999998</v>
      </c>
      <c r="AE17" s="216">
        <v>860</v>
      </c>
      <c r="AF17" s="216">
        <v>2330</v>
      </c>
      <c r="AG17" s="216">
        <v>1170</v>
      </c>
      <c r="AH17" s="216">
        <v>1160</v>
      </c>
      <c r="AI17" s="226">
        <f t="shared" si="6"/>
        <v>44.125192406362238</v>
      </c>
      <c r="AJ17" s="232">
        <f t="shared" si="7"/>
        <v>119.54848640328375</v>
      </c>
    </row>
    <row r="18" spans="1:37" ht="14.45" customHeight="1">
      <c r="A18" s="131"/>
      <c r="B18" s="137" t="s">
        <v>165</v>
      </c>
      <c r="C18" s="143">
        <v>3.e-002</v>
      </c>
      <c r="D18" s="148">
        <v>17</v>
      </c>
      <c r="E18" s="151">
        <v>44</v>
      </c>
      <c r="F18" s="148">
        <v>19</v>
      </c>
      <c r="G18" s="156">
        <v>25</v>
      </c>
      <c r="H18" s="159">
        <f t="shared" si="0"/>
        <v>566.66666666666674</v>
      </c>
      <c r="I18" s="165">
        <f t="shared" si="1"/>
        <v>1466.6666666666667</v>
      </c>
      <c r="J18" s="131"/>
      <c r="K18" s="137" t="s">
        <v>20</v>
      </c>
      <c r="L18" s="172">
        <v>2.65</v>
      </c>
      <c r="M18" s="156">
        <v>110</v>
      </c>
      <c r="N18" s="156">
        <v>373</v>
      </c>
      <c r="O18" s="156">
        <v>183</v>
      </c>
      <c r="P18" s="156">
        <v>190</v>
      </c>
      <c r="Q18" s="178">
        <f t="shared" si="2"/>
        <v>41.509433962264154</v>
      </c>
      <c r="R18" s="181">
        <f t="shared" si="3"/>
        <v>140.75471698113208</v>
      </c>
      <c r="S18" s="169" t="s">
        <v>259</v>
      </c>
      <c r="T18" s="170"/>
      <c r="U18" s="187">
        <v>3.0900000000000003</v>
      </c>
      <c r="V18" s="150">
        <v>6854</v>
      </c>
      <c r="W18" s="191">
        <v>16112</v>
      </c>
      <c r="X18" s="191">
        <v>8041</v>
      </c>
      <c r="Y18" s="150">
        <v>8071</v>
      </c>
      <c r="Z18" s="177">
        <f t="shared" si="8"/>
        <v>2218.1229773462783</v>
      </c>
      <c r="AA18" s="199">
        <f t="shared" si="9"/>
        <v>5214.2394822006463</v>
      </c>
      <c r="AB18" s="204"/>
      <c r="AC18" s="202" t="s">
        <v>98</v>
      </c>
      <c r="AD18" s="210">
        <v>6.36</v>
      </c>
      <c r="AE18" s="189">
        <v>268</v>
      </c>
      <c r="AF18" s="189">
        <v>708</v>
      </c>
      <c r="AG18" s="156">
        <v>374</v>
      </c>
      <c r="AH18" s="156">
        <v>334</v>
      </c>
      <c r="AI18" s="225">
        <f t="shared" si="6"/>
        <v>42.138364779874209</v>
      </c>
      <c r="AJ18" s="231">
        <f t="shared" si="7"/>
        <v>111.32075471698113</v>
      </c>
    </row>
    <row r="19" spans="1:37" ht="14.45" customHeight="1">
      <c r="A19" s="131"/>
      <c r="B19" s="137" t="s">
        <v>173</v>
      </c>
      <c r="C19" s="143">
        <v>5.e-002</v>
      </c>
      <c r="D19" s="148">
        <v>80</v>
      </c>
      <c r="E19" s="151">
        <v>237</v>
      </c>
      <c r="F19" s="148">
        <v>108</v>
      </c>
      <c r="G19" s="156">
        <v>129</v>
      </c>
      <c r="H19" s="159">
        <f t="shared" si="0"/>
        <v>1600</v>
      </c>
      <c r="I19" s="165">
        <f t="shared" si="1"/>
        <v>4740</v>
      </c>
      <c r="J19" s="131"/>
      <c r="K19" s="137" t="s">
        <v>244</v>
      </c>
      <c r="L19" s="172">
        <v>1.41</v>
      </c>
      <c r="M19" s="156">
        <v>136</v>
      </c>
      <c r="N19" s="148">
        <v>434</v>
      </c>
      <c r="O19" s="156">
        <v>209</v>
      </c>
      <c r="P19" s="156">
        <v>225</v>
      </c>
      <c r="Q19" s="178">
        <f t="shared" si="2"/>
        <v>96.453900709219866</v>
      </c>
      <c r="R19" s="181">
        <f t="shared" si="3"/>
        <v>307.80141843971631</v>
      </c>
      <c r="S19" s="131"/>
      <c r="T19" s="137" t="s">
        <v>12</v>
      </c>
      <c r="U19" s="186">
        <v>9.e-002</v>
      </c>
      <c r="V19" s="156">
        <v>345</v>
      </c>
      <c r="W19" s="189">
        <v>831</v>
      </c>
      <c r="X19" s="156">
        <v>412</v>
      </c>
      <c r="Y19" s="193">
        <v>419</v>
      </c>
      <c r="Z19" s="178">
        <f t="shared" si="8"/>
        <v>3833.3333333333335</v>
      </c>
      <c r="AA19" s="165">
        <f t="shared" si="9"/>
        <v>9233.3333333333339</v>
      </c>
      <c r="AB19" s="202"/>
      <c r="AC19" s="202" t="s">
        <v>106</v>
      </c>
      <c r="AD19" s="210">
        <v>8.1999999999999993</v>
      </c>
      <c r="AE19" s="189">
        <v>234</v>
      </c>
      <c r="AF19" s="189">
        <v>688</v>
      </c>
      <c r="AG19" s="189">
        <v>335</v>
      </c>
      <c r="AH19" s="156">
        <v>353</v>
      </c>
      <c r="AI19" s="225">
        <f t="shared" si="6"/>
        <v>28.536585365853661</v>
      </c>
      <c r="AJ19" s="231">
        <f t="shared" si="7"/>
        <v>83.902439024390247</v>
      </c>
    </row>
    <row r="20" spans="1:37" ht="14.45" customHeight="1">
      <c r="A20" s="131"/>
      <c r="B20" s="137" t="s">
        <v>180</v>
      </c>
      <c r="C20" s="143">
        <v>2.e-002</v>
      </c>
      <c r="D20" s="148">
        <v>22</v>
      </c>
      <c r="E20" s="151">
        <v>60</v>
      </c>
      <c r="F20" s="148">
        <v>32</v>
      </c>
      <c r="G20" s="156">
        <v>28</v>
      </c>
      <c r="H20" s="159">
        <f t="shared" si="0"/>
        <v>1100</v>
      </c>
      <c r="I20" s="165">
        <f t="shared" si="1"/>
        <v>3000</v>
      </c>
      <c r="J20" s="131"/>
      <c r="K20" s="137" t="s">
        <v>246</v>
      </c>
      <c r="L20" s="172">
        <v>1.94</v>
      </c>
      <c r="M20" s="156">
        <v>298</v>
      </c>
      <c r="N20" s="148">
        <v>661</v>
      </c>
      <c r="O20" s="156">
        <v>337</v>
      </c>
      <c r="P20" s="156">
        <v>324</v>
      </c>
      <c r="Q20" s="178">
        <f t="shared" si="2"/>
        <v>153.60824742268042</v>
      </c>
      <c r="R20" s="181">
        <f t="shared" si="3"/>
        <v>340.7216494845361</v>
      </c>
      <c r="S20" s="131"/>
      <c r="T20" s="137" t="s">
        <v>255</v>
      </c>
      <c r="U20" s="186">
        <v>0.19</v>
      </c>
      <c r="V20" s="156">
        <v>420</v>
      </c>
      <c r="W20" s="189">
        <v>979</v>
      </c>
      <c r="X20" s="156">
        <v>470</v>
      </c>
      <c r="Y20" s="193">
        <v>509</v>
      </c>
      <c r="Z20" s="178">
        <f t="shared" si="8"/>
        <v>2210.5263157894738</v>
      </c>
      <c r="AA20" s="165">
        <f t="shared" si="9"/>
        <v>5152.6315789473683</v>
      </c>
      <c r="AB20" s="202"/>
      <c r="AC20" s="202" t="s">
        <v>422</v>
      </c>
      <c r="AD20" s="213">
        <v>4.93</v>
      </c>
      <c r="AE20" s="189">
        <v>358</v>
      </c>
      <c r="AF20" s="189">
        <v>934</v>
      </c>
      <c r="AG20" s="189">
        <v>461</v>
      </c>
      <c r="AH20" s="190">
        <v>473</v>
      </c>
      <c r="AI20" s="227">
        <f t="shared" si="6"/>
        <v>72.616632860040568</v>
      </c>
      <c r="AJ20" s="231">
        <f t="shared" si="7"/>
        <v>189.45233265720083</v>
      </c>
    </row>
    <row r="21" spans="1:37" ht="14.45" customHeight="1">
      <c r="A21" s="131"/>
      <c r="B21" s="137" t="s">
        <v>185</v>
      </c>
      <c r="C21" s="143">
        <v>2.e-002</v>
      </c>
      <c r="D21" s="148">
        <v>40</v>
      </c>
      <c r="E21" s="151">
        <v>103</v>
      </c>
      <c r="F21" s="148">
        <v>53</v>
      </c>
      <c r="G21" s="156">
        <v>50</v>
      </c>
      <c r="H21" s="159">
        <f t="shared" si="0"/>
        <v>2000</v>
      </c>
      <c r="I21" s="165">
        <f t="shared" si="1"/>
        <v>5150</v>
      </c>
      <c r="J21" s="131"/>
      <c r="K21" s="137" t="s">
        <v>186</v>
      </c>
      <c r="L21" s="172">
        <v>1.26</v>
      </c>
      <c r="M21" s="156">
        <v>34</v>
      </c>
      <c r="N21" s="148">
        <v>102</v>
      </c>
      <c r="O21" s="156">
        <v>52</v>
      </c>
      <c r="P21" s="156">
        <v>50</v>
      </c>
      <c r="Q21" s="178">
        <f t="shared" si="2"/>
        <v>26.984126984126984</v>
      </c>
      <c r="R21" s="181">
        <f t="shared" si="3"/>
        <v>80.952380952380949</v>
      </c>
      <c r="S21" s="131"/>
      <c r="T21" s="137" t="s">
        <v>264</v>
      </c>
      <c r="U21" s="186">
        <v>0.13</v>
      </c>
      <c r="V21" s="156">
        <v>250</v>
      </c>
      <c r="W21" s="189">
        <v>565</v>
      </c>
      <c r="X21" s="156">
        <v>275</v>
      </c>
      <c r="Y21" s="193">
        <v>290</v>
      </c>
      <c r="Z21" s="178">
        <f t="shared" si="8"/>
        <v>1923.0769230769231</v>
      </c>
      <c r="AA21" s="165">
        <f t="shared" si="9"/>
        <v>4346.1538461538457</v>
      </c>
      <c r="AB21" s="205" t="s">
        <v>257</v>
      </c>
      <c r="AC21" s="208"/>
      <c r="AD21" s="214">
        <v>490.64</v>
      </c>
      <c r="AE21" s="217">
        <v>36743</v>
      </c>
      <c r="AF21" s="219">
        <v>91578</v>
      </c>
      <c r="AG21" s="217">
        <v>45533</v>
      </c>
      <c r="AH21" s="221">
        <v>46045</v>
      </c>
      <c r="AI21" s="228">
        <f t="shared" si="6"/>
        <v>74.887901516386762</v>
      </c>
      <c r="AJ21" s="233">
        <f t="shared" si="7"/>
        <v>186.65008967878688</v>
      </c>
    </row>
    <row r="22" spans="1:37" ht="14.45" customHeight="1">
      <c r="A22" s="131"/>
      <c r="B22" s="137" t="s">
        <v>86</v>
      </c>
      <c r="C22" s="143">
        <v>5.e-002</v>
      </c>
      <c r="D22" s="148">
        <v>109</v>
      </c>
      <c r="E22" s="151">
        <v>289</v>
      </c>
      <c r="F22" s="148">
        <v>115</v>
      </c>
      <c r="G22" s="156">
        <v>174</v>
      </c>
      <c r="H22" s="159">
        <f t="shared" si="0"/>
        <v>2180</v>
      </c>
      <c r="I22" s="165">
        <f t="shared" si="1"/>
        <v>5780</v>
      </c>
      <c r="J22" s="131"/>
      <c r="K22" s="137" t="s">
        <v>251</v>
      </c>
      <c r="L22" s="172">
        <v>2.2599999999999998</v>
      </c>
      <c r="M22" s="156">
        <v>44</v>
      </c>
      <c r="N22" s="148">
        <v>124</v>
      </c>
      <c r="O22" s="156">
        <v>61</v>
      </c>
      <c r="P22" s="156">
        <v>63</v>
      </c>
      <c r="Q22" s="178">
        <f t="shared" si="2"/>
        <v>19.469026548672566</v>
      </c>
      <c r="R22" s="181">
        <f t="shared" si="3"/>
        <v>54.867256637168147</v>
      </c>
      <c r="S22" s="131"/>
      <c r="T22" s="137" t="s">
        <v>89</v>
      </c>
      <c r="U22" s="186">
        <v>0.22</v>
      </c>
      <c r="V22" s="156">
        <v>537</v>
      </c>
      <c r="W22" s="189">
        <v>1264</v>
      </c>
      <c r="X22" s="156">
        <v>643</v>
      </c>
      <c r="Y22" s="193">
        <v>621</v>
      </c>
      <c r="Z22" s="178">
        <f t="shared" si="8"/>
        <v>2440.909090909091</v>
      </c>
      <c r="AA22" s="165">
        <f t="shared" si="9"/>
        <v>5745.454545454545</v>
      </c>
      <c r="AB22" s="206"/>
      <c r="AC22" s="206"/>
      <c r="AD22" s="206"/>
      <c r="AE22" s="218"/>
      <c r="AF22" s="218"/>
      <c r="AG22" s="218"/>
      <c r="AH22" s="218"/>
      <c r="AI22" s="131"/>
      <c r="AJ22" s="234"/>
    </row>
    <row r="23" spans="1:37" ht="14.45" customHeight="1">
      <c r="A23" s="131"/>
      <c r="B23" s="137" t="s">
        <v>197</v>
      </c>
      <c r="C23" s="143">
        <v>5.e-002</v>
      </c>
      <c r="D23" s="148">
        <v>101</v>
      </c>
      <c r="E23" s="151">
        <v>217</v>
      </c>
      <c r="F23" s="148">
        <v>98</v>
      </c>
      <c r="G23" s="156">
        <v>119</v>
      </c>
      <c r="H23" s="159">
        <f t="shared" si="0"/>
        <v>2020</v>
      </c>
      <c r="I23" s="165">
        <f t="shared" si="1"/>
        <v>4340</v>
      </c>
      <c r="J23" s="131"/>
      <c r="K23" s="137" t="s">
        <v>261</v>
      </c>
      <c r="L23" s="172">
        <v>5.76</v>
      </c>
      <c r="M23" s="156">
        <v>234</v>
      </c>
      <c r="N23" s="156">
        <v>641</v>
      </c>
      <c r="O23" s="156">
        <v>324</v>
      </c>
      <c r="P23" s="156">
        <v>317</v>
      </c>
      <c r="Q23" s="178">
        <f t="shared" si="2"/>
        <v>40.625</v>
      </c>
      <c r="R23" s="181">
        <f t="shared" si="3"/>
        <v>111.28472222222223</v>
      </c>
      <c r="S23" s="131"/>
      <c r="T23" s="137" t="s">
        <v>271</v>
      </c>
      <c r="U23" s="186">
        <v>0.24</v>
      </c>
      <c r="V23" s="156">
        <v>532</v>
      </c>
      <c r="W23" s="189">
        <v>1217</v>
      </c>
      <c r="X23" s="156">
        <v>601</v>
      </c>
      <c r="Y23" s="193">
        <v>616</v>
      </c>
      <c r="Z23" s="178">
        <f t="shared" si="8"/>
        <v>2216.666666666667</v>
      </c>
      <c r="AA23" s="165">
        <f t="shared" si="9"/>
        <v>5070.8333333333339</v>
      </c>
      <c r="AB23" s="207"/>
      <c r="AC23" s="207"/>
      <c r="AD23" s="207"/>
      <c r="AE23" s="33"/>
      <c r="AF23" s="33"/>
      <c r="AG23" s="33"/>
      <c r="AH23" s="33"/>
      <c r="AI23" s="207"/>
      <c r="AJ23" s="235"/>
    </row>
    <row r="24" spans="1:37" ht="14.45" customHeight="1">
      <c r="A24" s="131"/>
      <c r="B24" s="137" t="s">
        <v>201</v>
      </c>
      <c r="C24" s="143">
        <v>7.0000000000000007e-002</v>
      </c>
      <c r="D24" s="148">
        <v>82</v>
      </c>
      <c r="E24" s="151">
        <v>204</v>
      </c>
      <c r="F24" s="148">
        <v>92</v>
      </c>
      <c r="G24" s="156">
        <v>112</v>
      </c>
      <c r="H24" s="159">
        <f t="shared" si="0"/>
        <v>1171.4285714285713</v>
      </c>
      <c r="I24" s="165">
        <f t="shared" si="1"/>
        <v>2914.2857142857142</v>
      </c>
      <c r="J24" s="131"/>
      <c r="K24" s="137" t="s">
        <v>162</v>
      </c>
      <c r="L24" s="172">
        <v>11.31</v>
      </c>
      <c r="M24" s="156">
        <v>158</v>
      </c>
      <c r="N24" s="156">
        <v>434</v>
      </c>
      <c r="O24" s="156">
        <v>208</v>
      </c>
      <c r="P24" s="156">
        <v>226</v>
      </c>
      <c r="Q24" s="178">
        <f t="shared" si="2"/>
        <v>13.969938107869142</v>
      </c>
      <c r="R24" s="181">
        <f t="shared" si="3"/>
        <v>38.373121131741819</v>
      </c>
      <c r="S24" s="131"/>
      <c r="T24" s="137" t="s">
        <v>68</v>
      </c>
      <c r="U24" s="186">
        <v>0.23</v>
      </c>
      <c r="V24" s="156">
        <v>581</v>
      </c>
      <c r="W24" s="189">
        <v>1297</v>
      </c>
      <c r="X24" s="156">
        <v>658</v>
      </c>
      <c r="Y24" s="193">
        <v>639</v>
      </c>
      <c r="Z24" s="178">
        <f t="shared" si="8"/>
        <v>2526.086956521739</v>
      </c>
      <c r="AA24" s="165">
        <f t="shared" si="9"/>
        <v>5639.1304347826081</v>
      </c>
      <c r="AB24" s="207"/>
      <c r="AC24" s="207"/>
      <c r="AD24" s="207"/>
      <c r="AE24" s="207"/>
      <c r="AF24" s="207"/>
      <c r="AG24" s="207"/>
      <c r="AH24" s="207"/>
      <c r="AI24" s="207"/>
      <c r="AJ24" s="235"/>
    </row>
    <row r="25" spans="1:37" ht="14.45" customHeight="1">
      <c r="A25" s="131"/>
      <c r="B25" s="137" t="s">
        <v>209</v>
      </c>
      <c r="C25" s="143">
        <v>0.19</v>
      </c>
      <c r="D25" s="148">
        <v>313</v>
      </c>
      <c r="E25" s="151">
        <v>629</v>
      </c>
      <c r="F25" s="148">
        <v>318</v>
      </c>
      <c r="G25" s="156">
        <v>311</v>
      </c>
      <c r="H25" s="159">
        <f t="shared" si="0"/>
        <v>1647.3684210526314</v>
      </c>
      <c r="I25" s="165">
        <f t="shared" si="1"/>
        <v>3310.5263157894738</v>
      </c>
      <c r="J25" s="169" t="s">
        <v>270</v>
      </c>
      <c r="K25" s="170"/>
      <c r="L25" s="171">
        <v>16.27</v>
      </c>
      <c r="M25" s="150">
        <v>4144</v>
      </c>
      <c r="N25" s="150">
        <v>10741</v>
      </c>
      <c r="O25" s="150">
        <v>5375</v>
      </c>
      <c r="P25" s="150">
        <v>5366</v>
      </c>
      <c r="Q25" s="177">
        <f t="shared" si="2"/>
        <v>254.7019053472649</v>
      </c>
      <c r="R25" s="180">
        <f t="shared" si="3"/>
        <v>660.17209588199137</v>
      </c>
      <c r="S25" s="131"/>
      <c r="T25" s="137" t="s">
        <v>279</v>
      </c>
      <c r="U25" s="186">
        <v>0.23</v>
      </c>
      <c r="V25" s="156">
        <v>735</v>
      </c>
      <c r="W25" s="189">
        <v>1430</v>
      </c>
      <c r="X25" s="156">
        <v>732</v>
      </c>
      <c r="Y25" s="193">
        <v>698</v>
      </c>
      <c r="Z25" s="178">
        <f t="shared" si="8"/>
        <v>3195.6521739130435</v>
      </c>
      <c r="AA25" s="165">
        <f t="shared" si="9"/>
        <v>6217.391304347826</v>
      </c>
      <c r="AB25" s="207"/>
      <c r="AC25" s="207"/>
      <c r="AD25" s="207"/>
      <c r="AE25" s="207"/>
      <c r="AF25" s="207"/>
      <c r="AG25" s="207"/>
      <c r="AH25" s="207"/>
      <c r="AI25" s="207"/>
      <c r="AJ25" s="235"/>
    </row>
    <row r="26" spans="1:37" ht="14.45" customHeight="1">
      <c r="A26" s="131"/>
      <c r="B26" s="137" t="s">
        <v>113</v>
      </c>
      <c r="C26" s="143">
        <v>0.22</v>
      </c>
      <c r="D26" s="148">
        <v>228</v>
      </c>
      <c r="E26" s="151">
        <v>490</v>
      </c>
      <c r="F26" s="148">
        <v>216</v>
      </c>
      <c r="G26" s="156">
        <v>274</v>
      </c>
      <c r="H26" s="159">
        <f t="shared" si="0"/>
        <v>1036.3636363636363</v>
      </c>
      <c r="I26" s="165">
        <f t="shared" si="1"/>
        <v>2227.2727272727275</v>
      </c>
      <c r="J26" s="131"/>
      <c r="K26" s="137" t="s">
        <v>275</v>
      </c>
      <c r="L26" s="172">
        <v>2.41</v>
      </c>
      <c r="M26" s="156">
        <v>535</v>
      </c>
      <c r="N26" s="156">
        <v>1475</v>
      </c>
      <c r="O26" s="156">
        <v>712</v>
      </c>
      <c r="P26" s="156">
        <v>763</v>
      </c>
      <c r="Q26" s="178">
        <f t="shared" si="2"/>
        <v>221.99170124481327</v>
      </c>
      <c r="R26" s="181">
        <f t="shared" si="3"/>
        <v>612.0331950207468</v>
      </c>
      <c r="S26" s="131"/>
      <c r="T26" s="137" t="s">
        <v>93</v>
      </c>
      <c r="U26" s="186">
        <v>0.18</v>
      </c>
      <c r="V26" s="156">
        <v>356</v>
      </c>
      <c r="W26" s="189">
        <v>863</v>
      </c>
      <c r="X26" s="156">
        <v>415</v>
      </c>
      <c r="Y26" s="193">
        <v>448</v>
      </c>
      <c r="Z26" s="178">
        <f t="shared" si="8"/>
        <v>1977.7777777777778</v>
      </c>
      <c r="AA26" s="165">
        <f t="shared" si="9"/>
        <v>4794.4444444444443</v>
      </c>
      <c r="AB26" s="207"/>
      <c r="AC26" s="207"/>
      <c r="AD26" s="207"/>
      <c r="AE26" s="207"/>
      <c r="AF26" s="207"/>
      <c r="AG26" s="207"/>
      <c r="AH26" s="207"/>
      <c r="AI26" s="207"/>
      <c r="AJ26" s="235"/>
      <c r="AK26" s="236"/>
    </row>
    <row r="27" spans="1:37" ht="14.45" customHeight="1">
      <c r="A27" s="131"/>
      <c r="B27" s="137" t="s">
        <v>224</v>
      </c>
      <c r="C27" s="143">
        <v>6.e-002</v>
      </c>
      <c r="D27" s="148">
        <v>60</v>
      </c>
      <c r="E27" s="151">
        <v>138</v>
      </c>
      <c r="F27" s="148">
        <v>69</v>
      </c>
      <c r="G27" s="156">
        <v>69</v>
      </c>
      <c r="H27" s="159">
        <f t="shared" si="0"/>
        <v>1000</v>
      </c>
      <c r="I27" s="165">
        <f t="shared" si="1"/>
        <v>2300</v>
      </c>
      <c r="J27" s="131"/>
      <c r="K27" s="137" t="s">
        <v>277</v>
      </c>
      <c r="L27" s="172">
        <v>2.76</v>
      </c>
      <c r="M27" s="156">
        <v>1500</v>
      </c>
      <c r="N27" s="148">
        <v>3653</v>
      </c>
      <c r="O27" s="156">
        <v>1826</v>
      </c>
      <c r="P27" s="156">
        <v>1827</v>
      </c>
      <c r="Q27" s="178">
        <f t="shared" si="2"/>
        <v>543.47826086956525</v>
      </c>
      <c r="R27" s="181">
        <f t="shared" si="3"/>
        <v>1323.5507246376812</v>
      </c>
      <c r="S27" s="131"/>
      <c r="T27" s="137" t="s">
        <v>103</v>
      </c>
      <c r="U27" s="186">
        <v>0.23</v>
      </c>
      <c r="V27" s="156">
        <v>551</v>
      </c>
      <c r="W27" s="189">
        <v>1200</v>
      </c>
      <c r="X27" s="156">
        <v>634</v>
      </c>
      <c r="Y27" s="193">
        <v>566</v>
      </c>
      <c r="Z27" s="178">
        <f t="shared" si="8"/>
        <v>2395.6521739130435</v>
      </c>
      <c r="AA27" s="165">
        <f t="shared" si="9"/>
        <v>5217.391304347826</v>
      </c>
      <c r="AB27" s="207"/>
      <c r="AC27" s="207"/>
      <c r="AD27" s="207"/>
      <c r="AE27" s="207"/>
      <c r="AF27" s="207"/>
      <c r="AG27" s="207"/>
      <c r="AH27" s="207"/>
      <c r="AI27" s="207"/>
      <c r="AJ27" s="235"/>
      <c r="AK27" s="48"/>
    </row>
    <row r="28" spans="1:37" ht="14.45" customHeight="1">
      <c r="A28" s="131"/>
      <c r="B28" s="137" t="s">
        <v>236</v>
      </c>
      <c r="C28" s="143">
        <v>0.14000000000000001</v>
      </c>
      <c r="D28" s="148">
        <v>202</v>
      </c>
      <c r="E28" s="151">
        <v>447</v>
      </c>
      <c r="F28" s="148">
        <v>211</v>
      </c>
      <c r="G28" s="156">
        <v>236</v>
      </c>
      <c r="H28" s="159">
        <f t="shared" si="0"/>
        <v>1442.8571428571427</v>
      </c>
      <c r="I28" s="165">
        <f t="shared" si="1"/>
        <v>3192.8571428571427</v>
      </c>
      <c r="J28" s="131"/>
      <c r="K28" s="137" t="s">
        <v>92</v>
      </c>
      <c r="L28" s="172">
        <v>2.89</v>
      </c>
      <c r="M28" s="156">
        <v>1081</v>
      </c>
      <c r="N28" s="148">
        <v>2899</v>
      </c>
      <c r="O28" s="156">
        <v>1447</v>
      </c>
      <c r="P28" s="156">
        <v>1452</v>
      </c>
      <c r="Q28" s="178">
        <f t="shared" si="2"/>
        <v>374.04844290657439</v>
      </c>
      <c r="R28" s="181">
        <f t="shared" si="3"/>
        <v>1003.114186851211</v>
      </c>
      <c r="T28" s="137" t="s">
        <v>202</v>
      </c>
      <c r="U28" s="186">
        <v>0.13</v>
      </c>
      <c r="V28" s="156">
        <v>211</v>
      </c>
      <c r="W28" s="189">
        <v>556</v>
      </c>
      <c r="X28" s="156">
        <v>267</v>
      </c>
      <c r="Y28" s="193">
        <v>289</v>
      </c>
      <c r="Z28" s="178">
        <f t="shared" si="8"/>
        <v>1623.0769230769231</v>
      </c>
      <c r="AA28" s="165">
        <f t="shared" si="9"/>
        <v>4276.9230769230771</v>
      </c>
      <c r="AB28" s="207"/>
      <c r="AC28" s="207"/>
      <c r="AD28" s="207"/>
      <c r="AE28" s="207"/>
      <c r="AF28" s="207"/>
      <c r="AG28" s="207"/>
      <c r="AH28" s="207"/>
      <c r="AI28" s="207"/>
      <c r="AJ28" s="235"/>
    </row>
    <row r="29" spans="1:37" ht="14.45" customHeight="1">
      <c r="A29" s="131"/>
      <c r="B29" s="137" t="s">
        <v>243</v>
      </c>
      <c r="C29" s="143">
        <v>7.0000000000000007e-002</v>
      </c>
      <c r="D29" s="148">
        <v>82</v>
      </c>
      <c r="E29" s="151">
        <v>183</v>
      </c>
      <c r="F29" s="148">
        <v>89</v>
      </c>
      <c r="G29" s="156">
        <v>94</v>
      </c>
      <c r="H29" s="159">
        <f t="shared" si="0"/>
        <v>1171.4285714285713</v>
      </c>
      <c r="I29" s="165">
        <f t="shared" si="1"/>
        <v>2614.2857142857142</v>
      </c>
      <c r="J29" s="131"/>
      <c r="K29" s="137" t="s">
        <v>100</v>
      </c>
      <c r="L29" s="172">
        <v>3.56</v>
      </c>
      <c r="M29" s="156">
        <v>156</v>
      </c>
      <c r="N29" s="148">
        <v>430</v>
      </c>
      <c r="O29" s="156">
        <v>230</v>
      </c>
      <c r="P29" s="156">
        <v>200</v>
      </c>
      <c r="Q29" s="178">
        <f t="shared" si="2"/>
        <v>43.82022471910112</v>
      </c>
      <c r="R29" s="181">
        <f t="shared" si="3"/>
        <v>120.78651685393258</v>
      </c>
      <c r="T29" s="137" t="s">
        <v>175</v>
      </c>
      <c r="U29" s="186">
        <v>0.14000000000000001</v>
      </c>
      <c r="V29" s="156">
        <v>175</v>
      </c>
      <c r="W29" s="189">
        <v>390</v>
      </c>
      <c r="X29" s="156">
        <v>202</v>
      </c>
      <c r="Y29" s="193">
        <v>188</v>
      </c>
      <c r="Z29" s="178">
        <f t="shared" si="8"/>
        <v>1249.9999999999998</v>
      </c>
      <c r="AA29" s="165">
        <f t="shared" si="9"/>
        <v>2785.7142857142853</v>
      </c>
      <c r="AB29" s="207"/>
      <c r="AC29" s="207"/>
      <c r="AD29" s="207"/>
      <c r="AE29" s="207"/>
      <c r="AF29" s="207"/>
      <c r="AG29" s="207"/>
      <c r="AH29" s="207"/>
      <c r="AI29" s="207"/>
      <c r="AJ29" s="235"/>
    </row>
    <row r="30" spans="1:37" ht="14.45" customHeight="1">
      <c r="A30" s="131"/>
      <c r="B30" s="137" t="s">
        <v>245</v>
      </c>
      <c r="C30" s="143">
        <v>3.e-002</v>
      </c>
      <c r="D30" s="148">
        <v>44</v>
      </c>
      <c r="E30" s="151">
        <v>100</v>
      </c>
      <c r="F30" s="148">
        <v>40</v>
      </c>
      <c r="G30" s="156">
        <v>60</v>
      </c>
      <c r="H30" s="159">
        <f t="shared" si="0"/>
        <v>1466.6666666666667</v>
      </c>
      <c r="I30" s="165">
        <f t="shared" si="1"/>
        <v>3333.3333333333335</v>
      </c>
      <c r="J30" s="131"/>
      <c r="K30" s="137" t="s">
        <v>110</v>
      </c>
      <c r="L30" s="172">
        <v>0.67</v>
      </c>
      <c r="M30" s="156">
        <v>135</v>
      </c>
      <c r="N30" s="148">
        <v>364</v>
      </c>
      <c r="O30" s="156">
        <v>179</v>
      </c>
      <c r="P30" s="156">
        <v>185</v>
      </c>
      <c r="Q30" s="178">
        <f t="shared" si="2"/>
        <v>201.49253731343282</v>
      </c>
      <c r="R30" s="181">
        <f t="shared" si="3"/>
        <v>543.28358208955217</v>
      </c>
      <c r="T30" s="137" t="s">
        <v>280</v>
      </c>
      <c r="U30" s="186">
        <v>0.31</v>
      </c>
      <c r="V30" s="156">
        <v>598</v>
      </c>
      <c r="W30" s="189">
        <v>1513</v>
      </c>
      <c r="X30" s="156">
        <v>727</v>
      </c>
      <c r="Y30" s="193">
        <v>786</v>
      </c>
      <c r="Z30" s="178">
        <f t="shared" si="8"/>
        <v>1929.0322580645161</v>
      </c>
      <c r="AA30" s="165">
        <f t="shared" si="9"/>
        <v>4880.6451612903229</v>
      </c>
      <c r="AB30" s="207"/>
      <c r="AC30" s="207"/>
      <c r="AD30" s="207"/>
      <c r="AE30" s="207"/>
      <c r="AF30" s="207"/>
      <c r="AG30" s="207"/>
      <c r="AH30" s="207"/>
      <c r="AI30" s="207"/>
      <c r="AJ30" s="235"/>
    </row>
    <row r="31" spans="1:37" ht="14.45" customHeight="1">
      <c r="A31" s="131"/>
      <c r="B31" s="137" t="s">
        <v>75</v>
      </c>
      <c r="C31" s="143">
        <v>7.0000000000000007e-002</v>
      </c>
      <c r="D31" s="148">
        <v>51</v>
      </c>
      <c r="E31" s="151">
        <v>125</v>
      </c>
      <c r="F31" s="148">
        <v>60</v>
      </c>
      <c r="G31" s="156">
        <v>65</v>
      </c>
      <c r="H31" s="159">
        <f t="shared" si="0"/>
        <v>728.57142857142856</v>
      </c>
      <c r="I31" s="165">
        <f t="shared" si="1"/>
        <v>1785.7142857142856</v>
      </c>
      <c r="J31" s="131"/>
      <c r="K31" s="137" t="s">
        <v>17</v>
      </c>
      <c r="L31" s="172">
        <v>1.55</v>
      </c>
      <c r="M31" s="156">
        <v>37</v>
      </c>
      <c r="N31" s="156">
        <v>89</v>
      </c>
      <c r="O31" s="156">
        <v>39</v>
      </c>
      <c r="P31" s="156">
        <v>50</v>
      </c>
      <c r="Q31" s="178">
        <f t="shared" si="2"/>
        <v>23.870967741935484</v>
      </c>
      <c r="R31" s="181">
        <f t="shared" si="3"/>
        <v>57.419354838709673</v>
      </c>
      <c r="T31" s="137" t="s">
        <v>340</v>
      </c>
      <c r="U31" s="186">
        <v>0.22</v>
      </c>
      <c r="V31" s="156">
        <v>528</v>
      </c>
      <c r="W31" s="189">
        <v>1466</v>
      </c>
      <c r="X31" s="156">
        <v>692</v>
      </c>
      <c r="Y31" s="193">
        <v>774</v>
      </c>
      <c r="Z31" s="178">
        <f t="shared" si="8"/>
        <v>2400</v>
      </c>
      <c r="AA31" s="165">
        <f t="shared" si="9"/>
        <v>6663.636363636364</v>
      </c>
      <c r="AB31" s="207"/>
      <c r="AC31" s="207"/>
      <c r="AD31" s="207"/>
      <c r="AE31" s="207"/>
      <c r="AF31" s="207"/>
      <c r="AG31" s="207"/>
      <c r="AH31" s="207"/>
      <c r="AI31" s="207"/>
      <c r="AJ31" s="235"/>
    </row>
    <row r="32" spans="1:37" ht="14.45" customHeight="1">
      <c r="A32" s="131"/>
      <c r="B32" s="137" t="s">
        <v>250</v>
      </c>
      <c r="C32" s="143">
        <v>4.e-002</v>
      </c>
      <c r="D32" s="148">
        <v>102</v>
      </c>
      <c r="E32" s="151">
        <v>220</v>
      </c>
      <c r="F32" s="148">
        <v>122</v>
      </c>
      <c r="G32" s="156">
        <v>98</v>
      </c>
      <c r="H32" s="159">
        <f t="shared" si="0"/>
        <v>2550</v>
      </c>
      <c r="I32" s="165">
        <f t="shared" si="1"/>
        <v>5500</v>
      </c>
      <c r="J32" s="131"/>
      <c r="K32" s="137" t="s">
        <v>41</v>
      </c>
      <c r="L32" s="172">
        <v>1.01</v>
      </c>
      <c r="M32" s="156">
        <v>99</v>
      </c>
      <c r="N32" s="156">
        <v>316</v>
      </c>
      <c r="O32" s="156">
        <v>166</v>
      </c>
      <c r="P32" s="156">
        <v>150</v>
      </c>
      <c r="Q32" s="178">
        <f t="shared" si="2"/>
        <v>98.019801980198025</v>
      </c>
      <c r="R32" s="181">
        <f t="shared" si="3"/>
        <v>312.87128712871288</v>
      </c>
      <c r="T32" s="137" t="s">
        <v>341</v>
      </c>
      <c r="U32" s="186">
        <v>0.19</v>
      </c>
      <c r="V32" s="156">
        <v>513</v>
      </c>
      <c r="W32" s="189">
        <v>1188</v>
      </c>
      <c r="X32" s="156">
        <v>628</v>
      </c>
      <c r="Y32" s="193">
        <v>560</v>
      </c>
      <c r="Z32" s="178">
        <f t="shared" si="8"/>
        <v>2700</v>
      </c>
      <c r="AA32" s="165">
        <f t="shared" si="9"/>
        <v>6252.6315789473683</v>
      </c>
      <c r="AB32" s="207"/>
      <c r="AC32" s="207"/>
      <c r="AD32" s="207"/>
      <c r="AE32" s="207"/>
      <c r="AF32" s="207"/>
      <c r="AG32" s="207"/>
      <c r="AH32" s="207"/>
      <c r="AI32" s="207"/>
      <c r="AJ32" s="235"/>
    </row>
    <row r="33" spans="1:37" ht="14.45" customHeight="1">
      <c r="A33" s="131"/>
      <c r="B33" s="137" t="s">
        <v>258</v>
      </c>
      <c r="C33" s="143">
        <v>1.e-002</v>
      </c>
      <c r="D33" s="148">
        <v>27</v>
      </c>
      <c r="E33" s="151">
        <v>64</v>
      </c>
      <c r="F33" s="148">
        <v>27</v>
      </c>
      <c r="G33" s="156">
        <v>37</v>
      </c>
      <c r="H33" s="159">
        <f t="shared" si="0"/>
        <v>2700</v>
      </c>
      <c r="I33" s="165">
        <f t="shared" si="1"/>
        <v>6400</v>
      </c>
      <c r="J33" s="131"/>
      <c r="K33" s="137" t="s">
        <v>123</v>
      </c>
      <c r="L33" s="172">
        <v>1.1299999999999999</v>
      </c>
      <c r="M33" s="156">
        <v>138</v>
      </c>
      <c r="N33" s="156">
        <v>387</v>
      </c>
      <c r="O33" s="156">
        <v>201</v>
      </c>
      <c r="P33" s="156">
        <v>186</v>
      </c>
      <c r="Q33" s="178">
        <f t="shared" si="2"/>
        <v>122.12389380530975</v>
      </c>
      <c r="R33" s="181">
        <f t="shared" si="3"/>
        <v>342.47787610619474</v>
      </c>
      <c r="T33" s="137" t="s">
        <v>389</v>
      </c>
      <c r="U33" s="186">
        <v>0.13</v>
      </c>
      <c r="V33" s="156">
        <v>189</v>
      </c>
      <c r="W33" s="189">
        <v>489</v>
      </c>
      <c r="X33" s="156">
        <v>238</v>
      </c>
      <c r="Y33" s="193">
        <v>251</v>
      </c>
      <c r="Z33" s="178">
        <f t="shared" si="8"/>
        <v>1453.8461538461538</v>
      </c>
      <c r="AA33" s="165">
        <f t="shared" si="9"/>
        <v>3761.5384615384614</v>
      </c>
      <c r="AB33" s="207"/>
      <c r="AC33" s="207"/>
      <c r="AD33" s="207"/>
      <c r="AE33" s="207"/>
      <c r="AF33" s="207"/>
      <c r="AG33" s="207"/>
      <c r="AH33" s="207"/>
      <c r="AI33" s="207"/>
      <c r="AJ33" s="235"/>
    </row>
    <row r="34" spans="1:37" ht="14.45" customHeight="1">
      <c r="A34" s="131"/>
      <c r="B34" s="137" t="s">
        <v>265</v>
      </c>
      <c r="C34" s="143">
        <v>0.18</v>
      </c>
      <c r="D34" s="148">
        <v>281</v>
      </c>
      <c r="E34" s="151">
        <v>660</v>
      </c>
      <c r="F34" s="148">
        <v>342</v>
      </c>
      <c r="G34" s="156">
        <v>318</v>
      </c>
      <c r="H34" s="159">
        <f t="shared" si="0"/>
        <v>1561.1111111111111</v>
      </c>
      <c r="I34" s="165">
        <f t="shared" si="1"/>
        <v>3666.666666666667</v>
      </c>
      <c r="J34" s="131"/>
      <c r="K34" s="137" t="s">
        <v>74</v>
      </c>
      <c r="L34" s="172">
        <v>0.28999999999999998</v>
      </c>
      <c r="M34" s="156">
        <v>463</v>
      </c>
      <c r="N34" s="156">
        <v>1128</v>
      </c>
      <c r="O34" s="156">
        <v>575</v>
      </c>
      <c r="P34" s="156">
        <v>553</v>
      </c>
      <c r="Q34" s="178">
        <f t="shared" si="2"/>
        <v>1596.5517241379312</v>
      </c>
      <c r="R34" s="181">
        <f t="shared" si="3"/>
        <v>3889.6551724137935</v>
      </c>
      <c r="T34" s="137" t="s">
        <v>344</v>
      </c>
      <c r="U34" s="186">
        <v>0.23</v>
      </c>
      <c r="V34" s="156">
        <v>333</v>
      </c>
      <c r="W34" s="189">
        <v>864</v>
      </c>
      <c r="X34" s="156">
        <v>447</v>
      </c>
      <c r="Y34" s="193">
        <v>417</v>
      </c>
      <c r="Z34" s="178">
        <f t="shared" si="8"/>
        <v>1447.8260869565217</v>
      </c>
      <c r="AA34" s="165">
        <f t="shared" si="9"/>
        <v>3756.5217391304345</v>
      </c>
      <c r="AB34" s="207"/>
      <c r="AC34" s="207"/>
      <c r="AD34" s="207"/>
      <c r="AE34" s="207"/>
      <c r="AF34" s="207"/>
      <c r="AG34" s="207"/>
      <c r="AH34" s="207"/>
      <c r="AI34" s="207"/>
      <c r="AJ34" s="235"/>
    </row>
    <row r="35" spans="1:37" ht="14.45" customHeight="1">
      <c r="A35" s="131"/>
      <c r="B35" s="137" t="s">
        <v>267</v>
      </c>
      <c r="C35" s="143">
        <v>8.e-002</v>
      </c>
      <c r="D35" s="148">
        <v>192</v>
      </c>
      <c r="E35" s="151">
        <v>367</v>
      </c>
      <c r="F35" s="148">
        <v>178</v>
      </c>
      <c r="G35" s="156">
        <v>189</v>
      </c>
      <c r="H35" s="159">
        <f t="shared" si="0"/>
        <v>2400</v>
      </c>
      <c r="I35" s="165">
        <f t="shared" si="1"/>
        <v>4587.5</v>
      </c>
      <c r="J35" s="169" t="s">
        <v>97</v>
      </c>
      <c r="K35" s="170"/>
      <c r="L35" s="171">
        <v>28.53</v>
      </c>
      <c r="M35" s="150">
        <v>603</v>
      </c>
      <c r="N35" s="150">
        <v>1447</v>
      </c>
      <c r="O35" s="150">
        <v>698</v>
      </c>
      <c r="P35" s="150">
        <v>749</v>
      </c>
      <c r="Q35" s="177">
        <f t="shared" si="2"/>
        <v>21.135646687697161</v>
      </c>
      <c r="R35" s="180">
        <f t="shared" si="3"/>
        <v>50.718541885734311</v>
      </c>
      <c r="S35" s="169" t="s">
        <v>70</v>
      </c>
      <c r="T35" s="170"/>
      <c r="U35" s="187">
        <v>30.02</v>
      </c>
      <c r="V35" s="150">
        <v>1026</v>
      </c>
      <c r="W35" s="150">
        <v>2689</v>
      </c>
      <c r="X35" s="150">
        <v>1347</v>
      </c>
      <c r="Y35" s="150">
        <v>1342</v>
      </c>
      <c r="Z35" s="177">
        <f t="shared" si="8"/>
        <v>34.177215189873415</v>
      </c>
      <c r="AA35" s="199">
        <f t="shared" si="9"/>
        <v>89.573617588274487</v>
      </c>
      <c r="AB35" s="207"/>
      <c r="AC35" s="207"/>
      <c r="AD35" s="207"/>
      <c r="AE35" s="207"/>
      <c r="AF35" s="207"/>
      <c r="AG35" s="207"/>
      <c r="AH35" s="207"/>
      <c r="AI35" s="207"/>
      <c r="AJ35" s="235"/>
    </row>
    <row r="36" spans="1:37" ht="14.45" customHeight="1">
      <c r="A36" s="131"/>
      <c r="B36" s="137" t="s">
        <v>274</v>
      </c>
      <c r="C36" s="143">
        <v>0.79</v>
      </c>
      <c r="D36" s="148">
        <v>1290</v>
      </c>
      <c r="E36" s="151">
        <v>3240</v>
      </c>
      <c r="F36" s="148">
        <v>1638</v>
      </c>
      <c r="G36" s="156">
        <v>1602</v>
      </c>
      <c r="H36" s="159">
        <f t="shared" si="0"/>
        <v>1632.9113924050632</v>
      </c>
      <c r="I36" s="165">
        <f t="shared" si="1"/>
        <v>4101.2658227848096</v>
      </c>
      <c r="J36" s="131"/>
      <c r="K36" s="137" t="s">
        <v>130</v>
      </c>
      <c r="L36" s="172">
        <v>28.53</v>
      </c>
      <c r="M36" s="156">
        <v>603</v>
      </c>
      <c r="N36" s="156">
        <v>1447</v>
      </c>
      <c r="O36" s="156">
        <v>698</v>
      </c>
      <c r="P36" s="156">
        <v>749</v>
      </c>
      <c r="Q36" s="178">
        <f t="shared" si="2"/>
        <v>21.135646687697161</v>
      </c>
      <c r="R36" s="181">
        <f t="shared" si="3"/>
        <v>50.718541885734311</v>
      </c>
      <c r="S36" s="131"/>
      <c r="T36" s="137" t="s">
        <v>138</v>
      </c>
      <c r="U36" s="186">
        <v>0.54</v>
      </c>
      <c r="V36" s="156">
        <v>32</v>
      </c>
      <c r="W36" s="189">
        <v>100</v>
      </c>
      <c r="X36" s="156">
        <v>50</v>
      </c>
      <c r="Y36" s="193">
        <v>50</v>
      </c>
      <c r="Z36" s="178">
        <f t="shared" si="8"/>
        <v>59.259259259259252</v>
      </c>
      <c r="AA36" s="165">
        <f t="shared" si="9"/>
        <v>185.18518518518516</v>
      </c>
      <c r="AB36" s="207"/>
      <c r="AC36" s="207"/>
      <c r="AD36" s="207"/>
      <c r="AE36" s="207"/>
      <c r="AF36" s="207"/>
      <c r="AG36" s="207"/>
      <c r="AH36" s="207"/>
      <c r="AI36" s="207"/>
      <c r="AJ36" s="235"/>
    </row>
    <row r="37" spans="1:37" ht="14.45" customHeight="1">
      <c r="A37" s="131"/>
      <c r="B37" s="137" t="s">
        <v>193</v>
      </c>
      <c r="C37" s="143">
        <v>0.56999999999999995</v>
      </c>
      <c r="D37" s="148">
        <v>1027</v>
      </c>
      <c r="E37" s="151">
        <v>2396</v>
      </c>
      <c r="F37" s="148">
        <v>1180</v>
      </c>
      <c r="G37" s="156">
        <v>1216</v>
      </c>
      <c r="H37" s="159">
        <f t="shared" si="0"/>
        <v>1801.7543859649124</v>
      </c>
      <c r="I37" s="165">
        <f t="shared" si="1"/>
        <v>4203.5087719298253</v>
      </c>
      <c r="J37" s="169" t="s">
        <v>136</v>
      </c>
      <c r="K37" s="170"/>
      <c r="L37" s="171">
        <v>79.03</v>
      </c>
      <c r="M37" s="150">
        <v>293</v>
      </c>
      <c r="N37" s="150">
        <v>626</v>
      </c>
      <c r="O37" s="150">
        <v>288</v>
      </c>
      <c r="P37" s="150">
        <v>338</v>
      </c>
      <c r="Q37" s="177">
        <f t="shared" si="2"/>
        <v>3.7074528660002528</v>
      </c>
      <c r="R37" s="180">
        <f t="shared" si="3"/>
        <v>7.9210426420346707</v>
      </c>
      <c r="S37" s="131"/>
      <c r="T37" s="137" t="s">
        <v>143</v>
      </c>
      <c r="U37" s="186">
        <v>1.36</v>
      </c>
      <c r="V37" s="156">
        <v>95</v>
      </c>
      <c r="W37" s="189">
        <v>295</v>
      </c>
      <c r="X37" s="156">
        <v>163</v>
      </c>
      <c r="Y37" s="193">
        <v>132</v>
      </c>
      <c r="Z37" s="178">
        <f t="shared" si="8"/>
        <v>69.85294117647058</v>
      </c>
      <c r="AA37" s="165">
        <f t="shared" si="9"/>
        <v>216.91176470588235</v>
      </c>
      <c r="AB37" s="207"/>
      <c r="AC37" s="207"/>
      <c r="AD37" s="207"/>
      <c r="AE37" s="207"/>
      <c r="AF37" s="207"/>
      <c r="AG37" s="207"/>
      <c r="AH37" s="207"/>
      <c r="AI37" s="207"/>
      <c r="AJ37" s="235"/>
      <c r="AK37" s="127"/>
    </row>
    <row r="38" spans="1:37" s="127" customFormat="1" ht="14.45" customHeight="1">
      <c r="A38" s="131"/>
      <c r="B38" s="137" t="s">
        <v>91</v>
      </c>
      <c r="C38" s="143">
        <v>0.22</v>
      </c>
      <c r="D38" s="148">
        <v>399</v>
      </c>
      <c r="E38" s="151">
        <v>1079</v>
      </c>
      <c r="F38" s="148">
        <v>543</v>
      </c>
      <c r="G38" s="156">
        <v>536</v>
      </c>
      <c r="H38" s="159">
        <f t="shared" si="0"/>
        <v>1813.6363636363637</v>
      </c>
      <c r="I38" s="165">
        <f t="shared" si="1"/>
        <v>4904.545454545455</v>
      </c>
      <c r="J38" s="131"/>
      <c r="K38" s="137" t="s">
        <v>141</v>
      </c>
      <c r="L38" s="172">
        <v>3.83</v>
      </c>
      <c r="M38" s="156">
        <v>29</v>
      </c>
      <c r="N38" s="156">
        <v>60</v>
      </c>
      <c r="O38" s="156">
        <v>28</v>
      </c>
      <c r="P38" s="156">
        <v>32</v>
      </c>
      <c r="Q38" s="178">
        <f t="shared" si="2"/>
        <v>7.5718015665796345</v>
      </c>
      <c r="R38" s="181">
        <f t="shared" si="3"/>
        <v>15.66579634464752</v>
      </c>
      <c r="S38" s="131"/>
      <c r="T38" s="137" t="s">
        <v>153</v>
      </c>
      <c r="U38" s="186">
        <v>2.67</v>
      </c>
      <c r="V38" s="156">
        <v>126</v>
      </c>
      <c r="W38" s="189">
        <v>349</v>
      </c>
      <c r="X38" s="156">
        <v>170</v>
      </c>
      <c r="Y38" s="193">
        <v>179</v>
      </c>
      <c r="Z38" s="178">
        <f t="shared" si="8"/>
        <v>47.19101123595506</v>
      </c>
      <c r="AA38" s="165">
        <f t="shared" si="9"/>
        <v>130.7116104868914</v>
      </c>
      <c r="AB38" s="207"/>
      <c r="AC38" s="207"/>
      <c r="AD38" s="207"/>
      <c r="AE38" s="207"/>
      <c r="AF38" s="207"/>
      <c r="AG38" s="207"/>
      <c r="AH38" s="207"/>
      <c r="AI38" s="207"/>
      <c r="AJ38" s="235"/>
      <c r="AK38" s="123"/>
    </row>
    <row r="39" spans="1:37" ht="14.45" customHeight="1">
      <c r="A39" s="131"/>
      <c r="B39" s="137" t="s">
        <v>99</v>
      </c>
      <c r="C39" s="143">
        <v>0.2</v>
      </c>
      <c r="D39" s="148">
        <v>238</v>
      </c>
      <c r="E39" s="151">
        <v>531</v>
      </c>
      <c r="F39" s="148">
        <v>235</v>
      </c>
      <c r="G39" s="156">
        <v>296</v>
      </c>
      <c r="H39" s="159">
        <f t="shared" si="0"/>
        <v>1190</v>
      </c>
      <c r="I39" s="165">
        <f t="shared" si="1"/>
        <v>2655</v>
      </c>
      <c r="J39" s="131"/>
      <c r="K39" s="137" t="s">
        <v>151</v>
      </c>
      <c r="L39" s="172">
        <v>5.22</v>
      </c>
      <c r="M39" s="156">
        <v>51</v>
      </c>
      <c r="N39" s="156">
        <v>122</v>
      </c>
      <c r="O39" s="156">
        <v>53</v>
      </c>
      <c r="P39" s="156">
        <v>69</v>
      </c>
      <c r="Q39" s="178">
        <f t="shared" si="2"/>
        <v>9.7701149425287355</v>
      </c>
      <c r="R39" s="181">
        <f t="shared" si="3"/>
        <v>23.371647509578544</v>
      </c>
      <c r="S39" s="131"/>
      <c r="T39" s="137" t="s">
        <v>164</v>
      </c>
      <c r="U39" s="186">
        <v>5.28</v>
      </c>
      <c r="V39" s="156">
        <v>427</v>
      </c>
      <c r="W39" s="189">
        <v>1160</v>
      </c>
      <c r="X39" s="156">
        <v>562</v>
      </c>
      <c r="Y39" s="193">
        <v>598</v>
      </c>
      <c r="Z39" s="178">
        <f t="shared" si="8"/>
        <v>80.87121212121211</v>
      </c>
      <c r="AA39" s="165">
        <f t="shared" si="9"/>
        <v>219.69696969696969</v>
      </c>
      <c r="AB39" s="207"/>
      <c r="AC39" s="207"/>
      <c r="AD39" s="207"/>
      <c r="AE39" s="207"/>
      <c r="AF39" s="207"/>
      <c r="AG39" s="207"/>
      <c r="AH39" s="207"/>
      <c r="AI39" s="207"/>
      <c r="AJ39" s="235"/>
    </row>
    <row r="40" spans="1:37" ht="14.45" customHeight="1">
      <c r="A40" s="131"/>
      <c r="B40" s="137" t="s">
        <v>107</v>
      </c>
      <c r="C40" s="143">
        <v>9.e-002</v>
      </c>
      <c r="D40" s="148">
        <v>79</v>
      </c>
      <c r="E40" s="151">
        <v>173</v>
      </c>
      <c r="F40" s="148">
        <v>77</v>
      </c>
      <c r="G40" s="156">
        <v>96</v>
      </c>
      <c r="H40" s="159">
        <f t="shared" si="0"/>
        <v>877.77777777777783</v>
      </c>
      <c r="I40" s="165">
        <f t="shared" si="1"/>
        <v>1922.2222222222224</v>
      </c>
      <c r="J40" s="131"/>
      <c r="K40" s="137" t="s">
        <v>161</v>
      </c>
      <c r="L40" s="172">
        <v>69.98</v>
      </c>
      <c r="M40" s="156">
        <v>213</v>
      </c>
      <c r="N40" s="156">
        <v>444</v>
      </c>
      <c r="O40" s="156">
        <v>207</v>
      </c>
      <c r="P40" s="156">
        <v>237</v>
      </c>
      <c r="Q40" s="178">
        <f t="shared" si="2"/>
        <v>3.0437267790797371</v>
      </c>
      <c r="R40" s="181">
        <f t="shared" si="3"/>
        <v>6.344669905687339</v>
      </c>
      <c r="S40" s="131"/>
      <c r="T40" s="137" t="s">
        <v>80</v>
      </c>
      <c r="U40" s="186">
        <v>19.87</v>
      </c>
      <c r="V40" s="156">
        <v>189</v>
      </c>
      <c r="W40" s="189">
        <v>460</v>
      </c>
      <c r="X40" s="156">
        <v>236</v>
      </c>
      <c r="Y40" s="193">
        <v>224</v>
      </c>
      <c r="Z40" s="178">
        <f t="shared" si="8"/>
        <v>9.5118268746854557</v>
      </c>
      <c r="AA40" s="165">
        <f t="shared" si="9"/>
        <v>23.150478107700049</v>
      </c>
      <c r="AB40" s="207"/>
      <c r="AC40" s="207"/>
      <c r="AD40" s="207"/>
      <c r="AE40" s="207"/>
      <c r="AF40" s="207"/>
      <c r="AG40" s="207"/>
      <c r="AH40" s="207"/>
      <c r="AI40" s="207"/>
      <c r="AJ40" s="235"/>
    </row>
    <row r="41" spans="1:37" ht="14.45" customHeight="1">
      <c r="A41" s="131"/>
      <c r="B41" s="137" t="s">
        <v>79</v>
      </c>
      <c r="C41" s="143">
        <v>1.56</v>
      </c>
      <c r="D41" s="148">
        <v>415</v>
      </c>
      <c r="E41" s="151">
        <v>881</v>
      </c>
      <c r="F41" s="148">
        <v>409</v>
      </c>
      <c r="G41" s="156">
        <v>472</v>
      </c>
      <c r="H41" s="159">
        <f t="shared" si="0"/>
        <v>266.02564102564099</v>
      </c>
      <c r="I41" s="165">
        <f t="shared" si="1"/>
        <v>564.74358974358972</v>
      </c>
      <c r="J41" s="169" t="s">
        <v>171</v>
      </c>
      <c r="K41" s="170"/>
      <c r="L41" s="171">
        <v>46.69</v>
      </c>
      <c r="M41" s="150">
        <v>629</v>
      </c>
      <c r="N41" s="150">
        <v>1620</v>
      </c>
      <c r="O41" s="150">
        <v>808</v>
      </c>
      <c r="P41" s="150">
        <v>812</v>
      </c>
      <c r="Q41" s="177">
        <f t="shared" si="2"/>
        <v>13.471835510816021</v>
      </c>
      <c r="R41" s="180">
        <f t="shared" si="3"/>
        <v>34.696937245662888</v>
      </c>
      <c r="S41" s="131"/>
      <c r="T41" s="137" t="s">
        <v>178</v>
      </c>
      <c r="U41" s="186">
        <v>0.3</v>
      </c>
      <c r="V41" s="156">
        <v>157</v>
      </c>
      <c r="W41" s="189">
        <v>325</v>
      </c>
      <c r="X41" s="156">
        <v>166</v>
      </c>
      <c r="Y41" s="193">
        <v>159</v>
      </c>
      <c r="Z41" s="178">
        <f t="shared" si="8"/>
        <v>523.33333333333337</v>
      </c>
      <c r="AA41" s="165">
        <f t="shared" si="9"/>
        <v>1083.3333333333335</v>
      </c>
      <c r="AB41" s="207"/>
      <c r="AC41" s="207"/>
      <c r="AD41" s="207"/>
      <c r="AE41" s="207"/>
      <c r="AF41" s="207"/>
      <c r="AG41" s="207"/>
      <c r="AH41" s="207"/>
      <c r="AI41" s="207"/>
      <c r="AJ41" s="235"/>
    </row>
    <row r="42" spans="1:37" ht="14.45" customHeight="1">
      <c r="A42" s="131"/>
      <c r="B42" s="137" t="s">
        <v>73</v>
      </c>
      <c r="C42" s="143">
        <v>1.9300000000000002</v>
      </c>
      <c r="D42" s="148">
        <v>929</v>
      </c>
      <c r="E42" s="151">
        <v>2376</v>
      </c>
      <c r="F42" s="148">
        <v>1124</v>
      </c>
      <c r="G42" s="156">
        <v>1252</v>
      </c>
      <c r="H42" s="159">
        <f t="shared" si="0"/>
        <v>481.34715025906735</v>
      </c>
      <c r="I42" s="165">
        <f t="shared" si="1"/>
        <v>1231.0880829015543</v>
      </c>
      <c r="J42" s="131"/>
      <c r="K42" s="137" t="s">
        <v>177</v>
      </c>
      <c r="L42" s="172">
        <v>1.73</v>
      </c>
      <c r="M42" s="156">
        <v>50</v>
      </c>
      <c r="N42" s="156">
        <v>149</v>
      </c>
      <c r="O42" s="156">
        <v>72</v>
      </c>
      <c r="P42" s="156">
        <v>77</v>
      </c>
      <c r="Q42" s="178">
        <f t="shared" si="2"/>
        <v>28.901734104046245</v>
      </c>
      <c r="R42" s="181">
        <f t="shared" si="3"/>
        <v>86.127167630057798</v>
      </c>
      <c r="S42" s="182" t="s">
        <v>182</v>
      </c>
      <c r="T42" s="183"/>
      <c r="U42" s="187">
        <v>18.059999999999999</v>
      </c>
      <c r="V42" s="150">
        <f>SUM(V43:V50)</f>
        <v>1402</v>
      </c>
      <c r="W42" s="150">
        <f>SUM(W43:W50)</f>
        <v>3694</v>
      </c>
      <c r="X42" s="150">
        <f>SUM(X43:X50)</f>
        <v>1858</v>
      </c>
      <c r="Y42" s="150">
        <f>SUM(Y43:Y50)</f>
        <v>1836</v>
      </c>
      <c r="Z42" s="177">
        <f t="shared" si="8"/>
        <v>77.630121816168327</v>
      </c>
      <c r="AA42" s="199">
        <f t="shared" si="9"/>
        <v>204.54042081949061</v>
      </c>
      <c r="AB42" s="207"/>
      <c r="AC42" s="207"/>
      <c r="AD42" s="207"/>
      <c r="AE42" s="207"/>
      <c r="AF42" s="207"/>
      <c r="AG42" s="207"/>
      <c r="AH42" s="207"/>
      <c r="AI42" s="207"/>
      <c r="AJ42" s="235"/>
    </row>
    <row r="43" spans="1:37" ht="14.45" customHeight="1">
      <c r="A43" s="131"/>
      <c r="B43" s="137" t="s">
        <v>44</v>
      </c>
      <c r="C43" s="143">
        <v>0.95</v>
      </c>
      <c r="D43" s="148">
        <v>325</v>
      </c>
      <c r="E43" s="151">
        <v>914</v>
      </c>
      <c r="F43" s="148">
        <v>469</v>
      </c>
      <c r="G43" s="156">
        <v>445</v>
      </c>
      <c r="H43" s="159">
        <f t="shared" si="0"/>
        <v>342.10526315789474</v>
      </c>
      <c r="I43" s="165">
        <f t="shared" si="1"/>
        <v>962.1052631578948</v>
      </c>
      <c r="J43" s="131"/>
      <c r="K43" s="137" t="s">
        <v>154</v>
      </c>
      <c r="L43" s="172">
        <v>10.61</v>
      </c>
      <c r="M43" s="156">
        <v>324</v>
      </c>
      <c r="N43" s="156">
        <v>874</v>
      </c>
      <c r="O43" s="156">
        <v>433</v>
      </c>
      <c r="P43" s="156">
        <v>441</v>
      </c>
      <c r="Q43" s="178">
        <f t="shared" si="2"/>
        <v>30.53722902921772</v>
      </c>
      <c r="R43" s="181">
        <f t="shared" si="3"/>
        <v>82.375117813383611</v>
      </c>
      <c r="S43" s="131"/>
      <c r="T43" s="137" t="s">
        <v>190</v>
      </c>
      <c r="U43" s="186">
        <v>2.7</v>
      </c>
      <c r="V43" s="156">
        <v>500</v>
      </c>
      <c r="W43" s="189">
        <v>1238</v>
      </c>
      <c r="X43" s="156">
        <v>598</v>
      </c>
      <c r="Y43" s="193">
        <v>640</v>
      </c>
      <c r="Z43" s="178">
        <f t="shared" si="8"/>
        <v>185.18518518518516</v>
      </c>
      <c r="AA43" s="165">
        <f t="shared" si="9"/>
        <v>458.51851851851848</v>
      </c>
      <c r="AB43" s="207"/>
      <c r="AC43" s="207"/>
      <c r="AD43" s="207"/>
      <c r="AE43" s="207"/>
      <c r="AF43" s="207"/>
      <c r="AG43" s="207"/>
      <c r="AH43" s="207"/>
      <c r="AI43" s="207"/>
      <c r="AJ43" s="235"/>
    </row>
    <row r="44" spans="1:37" ht="14.45" customHeight="1">
      <c r="A44" s="131"/>
      <c r="B44" s="137" t="s">
        <v>60</v>
      </c>
      <c r="C44" s="143">
        <v>8.e-002</v>
      </c>
      <c r="D44" s="148">
        <v>114</v>
      </c>
      <c r="E44" s="151">
        <v>251</v>
      </c>
      <c r="F44" s="148">
        <v>120</v>
      </c>
      <c r="G44" s="156">
        <v>131</v>
      </c>
      <c r="H44" s="159">
        <f t="shared" si="0"/>
        <v>1425</v>
      </c>
      <c r="I44" s="165">
        <f t="shared" si="1"/>
        <v>3137.5</v>
      </c>
      <c r="J44" s="131"/>
      <c r="K44" s="137" t="s">
        <v>188</v>
      </c>
      <c r="L44" s="172">
        <v>7</v>
      </c>
      <c r="M44" s="156">
        <v>100</v>
      </c>
      <c r="N44" s="156">
        <v>252</v>
      </c>
      <c r="O44" s="156">
        <v>125</v>
      </c>
      <c r="P44" s="156">
        <v>127</v>
      </c>
      <c r="Q44" s="178">
        <f t="shared" si="2"/>
        <v>14.285714285714286</v>
      </c>
      <c r="R44" s="181">
        <f t="shared" si="3"/>
        <v>36</v>
      </c>
      <c r="S44" s="131"/>
      <c r="T44" s="137" t="s">
        <v>195</v>
      </c>
      <c r="U44" s="186">
        <v>2.56</v>
      </c>
      <c r="V44" s="156">
        <v>181</v>
      </c>
      <c r="W44" s="189">
        <v>498</v>
      </c>
      <c r="X44" s="156">
        <v>268</v>
      </c>
      <c r="Y44" s="193">
        <v>230</v>
      </c>
      <c r="Z44" s="178">
        <f t="shared" si="8"/>
        <v>70.703125</v>
      </c>
      <c r="AA44" s="165">
        <f t="shared" si="9"/>
        <v>194.53125</v>
      </c>
      <c r="AB44" s="207"/>
      <c r="AC44" s="207"/>
      <c r="AD44" s="207"/>
      <c r="AE44" s="207"/>
      <c r="AF44" s="207"/>
      <c r="AG44" s="207"/>
      <c r="AH44" s="207"/>
      <c r="AI44" s="207"/>
      <c r="AJ44" s="235"/>
    </row>
    <row r="45" spans="1:37" ht="14.45" customHeight="1">
      <c r="A45" s="131"/>
      <c r="B45" s="137" t="s">
        <v>127</v>
      </c>
      <c r="C45" s="143">
        <v>0.12</v>
      </c>
      <c r="D45" s="148">
        <v>136</v>
      </c>
      <c r="E45" s="151">
        <v>318</v>
      </c>
      <c r="F45" s="148">
        <v>159</v>
      </c>
      <c r="G45" s="156">
        <v>159</v>
      </c>
      <c r="H45" s="159">
        <f t="shared" si="0"/>
        <v>1133.3333333333335</v>
      </c>
      <c r="I45" s="165">
        <f t="shared" si="1"/>
        <v>2650</v>
      </c>
      <c r="J45" s="131"/>
      <c r="K45" s="137" t="s">
        <v>194</v>
      </c>
      <c r="L45" s="172">
        <v>27.35</v>
      </c>
      <c r="M45" s="156">
        <v>155</v>
      </c>
      <c r="N45" s="156">
        <v>345</v>
      </c>
      <c r="O45" s="156">
        <v>178</v>
      </c>
      <c r="P45" s="156">
        <v>167</v>
      </c>
      <c r="Q45" s="178">
        <f t="shared" si="2"/>
        <v>5.6672760511882991</v>
      </c>
      <c r="R45" s="181">
        <f t="shared" si="3"/>
        <v>12.614259597806216</v>
      </c>
      <c r="S45" s="131"/>
      <c r="T45" s="137" t="s">
        <v>170</v>
      </c>
      <c r="U45" s="186">
        <v>1.01</v>
      </c>
      <c r="V45" s="156">
        <v>48</v>
      </c>
      <c r="W45" s="189">
        <v>124</v>
      </c>
      <c r="X45" s="156">
        <v>62</v>
      </c>
      <c r="Y45" s="193">
        <v>62</v>
      </c>
      <c r="Z45" s="178">
        <f t="shared" si="8"/>
        <v>47.524752475247524</v>
      </c>
      <c r="AA45" s="165">
        <f t="shared" si="9"/>
        <v>122.77227722772277</v>
      </c>
      <c r="AB45" s="207"/>
      <c r="AC45" s="207"/>
      <c r="AD45" s="207"/>
      <c r="AE45" s="207"/>
      <c r="AF45" s="207"/>
      <c r="AG45" s="207"/>
      <c r="AH45" s="207"/>
      <c r="AI45" s="207"/>
      <c r="AJ45" s="235"/>
    </row>
    <row r="46" spans="1:37" ht="14.45" customHeight="1">
      <c r="A46" s="131"/>
      <c r="B46" s="137" t="s">
        <v>61</v>
      </c>
      <c r="C46" s="143">
        <v>0.11</v>
      </c>
      <c r="D46" s="148">
        <v>225</v>
      </c>
      <c r="E46" s="151">
        <v>565</v>
      </c>
      <c r="F46" s="148">
        <v>281</v>
      </c>
      <c r="G46" s="156">
        <v>284</v>
      </c>
      <c r="H46" s="159">
        <f t="shared" si="0"/>
        <v>2045.4545454545455</v>
      </c>
      <c r="I46" s="165">
        <f t="shared" si="1"/>
        <v>5136.363636363636</v>
      </c>
      <c r="K46" s="138"/>
      <c r="L46" s="173"/>
      <c r="M46" s="145"/>
      <c r="N46" s="145"/>
      <c r="O46" s="138"/>
      <c r="P46" s="145"/>
      <c r="Q46" s="138"/>
      <c r="R46" s="167"/>
      <c r="S46" s="131"/>
      <c r="T46" s="137" t="s">
        <v>207</v>
      </c>
      <c r="U46" s="186">
        <v>1.9</v>
      </c>
      <c r="V46" s="156">
        <v>103</v>
      </c>
      <c r="W46" s="189">
        <v>277</v>
      </c>
      <c r="X46" s="156">
        <v>140</v>
      </c>
      <c r="Y46" s="193">
        <v>137</v>
      </c>
      <c r="Z46" s="178">
        <f t="shared" si="8"/>
        <v>54.21052631578948</v>
      </c>
      <c r="AA46" s="165">
        <f t="shared" si="9"/>
        <v>145.78947368421052</v>
      </c>
      <c r="AB46" s="207"/>
      <c r="AC46" s="207"/>
      <c r="AD46" s="207"/>
      <c r="AE46" s="207"/>
      <c r="AF46" s="207"/>
      <c r="AG46" s="207"/>
      <c r="AH46" s="207"/>
      <c r="AI46" s="207"/>
      <c r="AJ46" s="235"/>
    </row>
    <row r="47" spans="1:37" ht="14.45" customHeight="1">
      <c r="A47" s="131"/>
      <c r="B47" s="137" t="s">
        <v>66</v>
      </c>
      <c r="C47" s="143">
        <v>8.e-002</v>
      </c>
      <c r="D47" s="148">
        <v>146</v>
      </c>
      <c r="E47" s="151">
        <v>369</v>
      </c>
      <c r="F47" s="148">
        <v>183</v>
      </c>
      <c r="G47" s="156">
        <v>186</v>
      </c>
      <c r="H47" s="159">
        <f t="shared" si="0"/>
        <v>1825</v>
      </c>
      <c r="I47" s="165">
        <f t="shared" si="1"/>
        <v>4612.5</v>
      </c>
      <c r="K47" s="138"/>
      <c r="L47" s="174"/>
      <c r="M47" s="145"/>
      <c r="N47" s="145"/>
      <c r="O47" s="138"/>
      <c r="P47" s="145"/>
      <c r="Q47" s="138"/>
      <c r="R47" s="167"/>
      <c r="S47" s="131"/>
      <c r="T47" s="137" t="s">
        <v>211</v>
      </c>
      <c r="U47" s="186">
        <v>1.92</v>
      </c>
      <c r="V47" s="156">
        <v>134</v>
      </c>
      <c r="W47" s="189">
        <v>353</v>
      </c>
      <c r="X47" s="156">
        <v>175</v>
      </c>
      <c r="Y47" s="193">
        <v>178</v>
      </c>
      <c r="Z47" s="178">
        <f t="shared" si="8"/>
        <v>69.791666666666671</v>
      </c>
      <c r="AA47" s="165">
        <f t="shared" si="9"/>
        <v>183.85416666666669</v>
      </c>
      <c r="AB47" s="207"/>
      <c r="AC47" s="207"/>
      <c r="AD47" s="207"/>
      <c r="AE47" s="207"/>
      <c r="AF47" s="207"/>
      <c r="AG47" s="207"/>
      <c r="AH47" s="207"/>
      <c r="AI47" s="207"/>
      <c r="AJ47" s="235"/>
    </row>
    <row r="48" spans="1:37" ht="14.45" customHeight="1">
      <c r="B48" s="138"/>
      <c r="C48" s="144"/>
      <c r="D48" s="149"/>
      <c r="E48" s="152"/>
      <c r="F48" s="149"/>
      <c r="G48" s="152"/>
      <c r="H48" s="160"/>
      <c r="I48" s="166"/>
      <c r="K48" s="138"/>
      <c r="L48" s="174"/>
      <c r="M48" s="145"/>
      <c r="N48" s="138"/>
      <c r="O48" s="145"/>
      <c r="P48" s="145"/>
      <c r="Q48" s="138"/>
      <c r="R48" s="167"/>
      <c r="S48" s="131"/>
      <c r="T48" s="137" t="s">
        <v>220</v>
      </c>
      <c r="U48" s="186">
        <v>4.3600000000000003</v>
      </c>
      <c r="V48" s="156">
        <v>147</v>
      </c>
      <c r="W48" s="189">
        <v>431</v>
      </c>
      <c r="X48" s="156">
        <v>217</v>
      </c>
      <c r="Y48" s="193">
        <v>214</v>
      </c>
      <c r="Z48" s="178">
        <f t="shared" si="8"/>
        <v>33.715596330275226</v>
      </c>
      <c r="AA48" s="165">
        <f t="shared" si="9"/>
        <v>98.853211009174302</v>
      </c>
      <c r="AB48" s="207"/>
      <c r="AC48" s="207"/>
      <c r="AD48" s="207"/>
      <c r="AE48" s="207"/>
      <c r="AF48" s="207"/>
      <c r="AG48" s="207"/>
      <c r="AH48" s="207"/>
      <c r="AI48" s="207"/>
      <c r="AJ48" s="235"/>
    </row>
    <row r="49" spans="1:37" ht="14.45" customHeight="1">
      <c r="B49" s="138"/>
      <c r="C49" s="145"/>
      <c r="D49" s="131"/>
      <c r="E49" s="145"/>
      <c r="F49" s="131"/>
      <c r="G49" s="145"/>
      <c r="H49" s="138"/>
      <c r="I49" s="167"/>
      <c r="J49" s="131"/>
      <c r="K49" s="138"/>
      <c r="L49" s="174"/>
      <c r="M49" s="145"/>
      <c r="N49" s="138"/>
      <c r="O49" s="145"/>
      <c r="P49" s="145"/>
      <c r="Q49" s="138"/>
      <c r="R49" s="167"/>
      <c r="S49" s="131"/>
      <c r="T49" s="137" t="s">
        <v>234</v>
      </c>
      <c r="U49" s="186">
        <v>2.61</v>
      </c>
      <c r="V49" s="156">
        <v>233</v>
      </c>
      <c r="W49" s="189">
        <v>622</v>
      </c>
      <c r="X49" s="156">
        <v>317</v>
      </c>
      <c r="Y49" s="193">
        <v>305</v>
      </c>
      <c r="Z49" s="178">
        <f t="shared" si="8"/>
        <v>89.272030651340998</v>
      </c>
      <c r="AA49" s="165">
        <f t="shared" si="9"/>
        <v>238.31417624521075</v>
      </c>
      <c r="AB49" s="207"/>
      <c r="AC49" s="207"/>
      <c r="AD49" s="207"/>
      <c r="AE49" s="207"/>
      <c r="AF49" s="207"/>
      <c r="AG49" s="207"/>
      <c r="AH49" s="207"/>
      <c r="AI49" s="207"/>
      <c r="AJ49" s="235"/>
      <c r="AK49" s="127">
        <v>22</v>
      </c>
    </row>
    <row r="50" spans="1:37" ht="14.45" customHeight="1">
      <c r="A50" s="132"/>
      <c r="B50" s="139"/>
      <c r="C50" s="146"/>
      <c r="D50" s="146"/>
      <c r="E50" s="146"/>
      <c r="F50" s="154"/>
      <c r="G50" s="146"/>
      <c r="H50" s="139"/>
      <c r="I50" s="168"/>
      <c r="J50" s="132"/>
      <c r="K50" s="139"/>
      <c r="L50" s="154"/>
      <c r="M50" s="146"/>
      <c r="N50" s="139"/>
      <c r="O50" s="146"/>
      <c r="P50" s="146"/>
      <c r="Q50" s="139"/>
      <c r="R50" s="168"/>
      <c r="S50" s="132"/>
      <c r="T50" s="184" t="s">
        <v>241</v>
      </c>
      <c r="U50" s="188">
        <v>1</v>
      </c>
      <c r="V50" s="190">
        <v>56</v>
      </c>
      <c r="W50" s="192">
        <v>151</v>
      </c>
      <c r="X50" s="190">
        <v>81</v>
      </c>
      <c r="Y50" s="194">
        <v>70</v>
      </c>
      <c r="Z50" s="198">
        <f t="shared" si="8"/>
        <v>56</v>
      </c>
      <c r="AA50" s="201">
        <f t="shared" si="9"/>
        <v>151</v>
      </c>
      <c r="AB50" s="207"/>
      <c r="AC50" s="207"/>
      <c r="AD50" s="207"/>
      <c r="AE50" s="207"/>
      <c r="AF50" s="207"/>
      <c r="AG50" s="207"/>
      <c r="AH50" s="207"/>
      <c r="AI50" s="207"/>
      <c r="AJ50" s="235"/>
      <c r="AK50" s="7">
        <v>23</v>
      </c>
    </row>
    <row r="51" spans="1:37" ht="15" customHeight="1">
      <c r="A51" s="126" t="s">
        <v>125</v>
      </c>
      <c r="S51" s="126" t="s">
        <v>125</v>
      </c>
      <c r="V51" s="131"/>
      <c r="W51" s="131"/>
      <c r="X51" s="131"/>
      <c r="Y51" s="131"/>
      <c r="AB51" s="207"/>
      <c r="AC51" s="207"/>
      <c r="AD51" s="207"/>
      <c r="AE51" s="207"/>
      <c r="AF51" s="207"/>
      <c r="AG51" s="207"/>
      <c r="AH51" s="207"/>
      <c r="AI51" s="207"/>
      <c r="AJ51" s="235"/>
      <c r="AK51" s="123">
        <v>24</v>
      </c>
    </row>
    <row r="52" spans="1:37" ht="15" customHeight="1">
      <c r="A52" s="133" t="s">
        <v>183</v>
      </c>
      <c r="O52" s="176"/>
      <c r="S52" s="133" t="s">
        <v>183</v>
      </c>
      <c r="V52" s="131"/>
      <c r="W52" s="131"/>
      <c r="X52" s="131"/>
      <c r="Y52" s="131"/>
      <c r="AB52" s="207"/>
      <c r="AC52" s="207"/>
      <c r="AD52" s="207"/>
      <c r="AE52" s="207"/>
      <c r="AF52" s="207"/>
      <c r="AG52" s="207"/>
      <c r="AH52" s="207"/>
      <c r="AI52" s="207"/>
      <c r="AJ52" s="235"/>
      <c r="AK52" s="123">
        <v>25</v>
      </c>
    </row>
    <row r="53" spans="1:37">
      <c r="V53" s="131"/>
      <c r="W53" s="131"/>
      <c r="X53" s="131"/>
      <c r="Y53" s="131"/>
      <c r="AC53" s="127"/>
    </row>
    <row r="54" spans="1:37">
      <c r="V54" s="131"/>
      <c r="W54" s="131"/>
      <c r="X54" s="131"/>
      <c r="Y54" s="131"/>
    </row>
    <row r="55" spans="1:37">
      <c r="V55" s="131"/>
      <c r="W55" s="131"/>
      <c r="X55" s="131"/>
      <c r="Y55" s="131"/>
    </row>
    <row r="56" spans="1:37" ht="40.5" customHeight="1">
      <c r="V56" s="131"/>
      <c r="W56" s="131"/>
      <c r="X56" s="131"/>
      <c r="Y56" s="131"/>
    </row>
    <row r="57" spans="1:37">
      <c r="V57" s="131"/>
      <c r="W57" s="131"/>
      <c r="X57" s="131"/>
      <c r="Y57" s="131"/>
    </row>
    <row r="58" spans="1:37">
      <c r="V58" s="131"/>
      <c r="W58" s="131"/>
      <c r="X58" s="131"/>
      <c r="Y58" s="131"/>
    </row>
    <row r="59" spans="1:37">
      <c r="V59" s="131"/>
      <c r="W59" s="131"/>
      <c r="X59" s="131"/>
      <c r="Y59" s="131"/>
    </row>
    <row r="60" spans="1:37">
      <c r="V60" s="131"/>
      <c r="W60" s="131"/>
      <c r="X60" s="131"/>
      <c r="Y60" s="131"/>
    </row>
    <row r="61" spans="1:37">
      <c r="V61" s="131"/>
      <c r="W61" s="131"/>
      <c r="X61" s="131"/>
      <c r="Y61" s="131"/>
    </row>
    <row r="62" spans="1:37">
      <c r="V62" s="131"/>
      <c r="W62" s="131"/>
      <c r="X62" s="131"/>
      <c r="Y62" s="131"/>
    </row>
    <row r="63" spans="1:37">
      <c r="V63" s="131"/>
      <c r="W63" s="131"/>
      <c r="X63" s="131"/>
      <c r="Y63" s="131"/>
    </row>
    <row r="64" spans="1:37">
      <c r="V64" s="131"/>
      <c r="W64" s="131"/>
      <c r="X64" s="131"/>
      <c r="Y64" s="131"/>
    </row>
    <row r="65" spans="22:25">
      <c r="V65" s="131"/>
      <c r="W65" s="131"/>
      <c r="X65" s="131"/>
      <c r="Y65" s="131"/>
    </row>
    <row r="66" spans="22:25">
      <c r="V66" s="131"/>
      <c r="W66" s="131"/>
      <c r="X66" s="131"/>
      <c r="Y66" s="131"/>
    </row>
    <row r="67" spans="22:25">
      <c r="V67" s="131"/>
      <c r="W67" s="131"/>
      <c r="X67" s="131"/>
      <c r="Y67" s="131"/>
    </row>
    <row r="68" spans="22:25" ht="40.5" customHeight="1">
      <c r="V68" s="131"/>
      <c r="W68" s="131"/>
      <c r="X68" s="131"/>
      <c r="Y68" s="131"/>
    </row>
    <row r="69" spans="22:25">
      <c r="V69" s="131"/>
      <c r="W69" s="131"/>
      <c r="X69" s="131"/>
      <c r="Y69" s="131"/>
    </row>
    <row r="70" spans="22:25">
      <c r="V70" s="131"/>
      <c r="W70" s="131"/>
      <c r="X70" s="131"/>
      <c r="Y70" s="131"/>
    </row>
    <row r="71" spans="22:25">
      <c r="V71" s="131"/>
      <c r="W71" s="131"/>
      <c r="X71" s="131"/>
      <c r="Y71" s="131"/>
    </row>
  </sheetData>
  <mergeCells count="44">
    <mergeCell ref="A1:I1"/>
    <mergeCell ref="J1:R1"/>
    <mergeCell ref="S1:AA1"/>
    <mergeCell ref="AB1:AJ1"/>
    <mergeCell ref="E3:G3"/>
    <mergeCell ref="N3:P3"/>
    <mergeCell ref="W3:Y3"/>
    <mergeCell ref="AF3:AH3"/>
    <mergeCell ref="A5:B5"/>
    <mergeCell ref="J5:K5"/>
    <mergeCell ref="S5:T5"/>
    <mergeCell ref="AB5:AC5"/>
    <mergeCell ref="AB10:AC10"/>
    <mergeCell ref="AB14:AC14"/>
    <mergeCell ref="J17:K17"/>
    <mergeCell ref="AB17:AC17"/>
    <mergeCell ref="S18:T18"/>
    <mergeCell ref="AB21:AC21"/>
    <mergeCell ref="J25:K25"/>
    <mergeCell ref="J35:K35"/>
    <mergeCell ref="S35:T35"/>
    <mergeCell ref="J37:K37"/>
    <mergeCell ref="J41:K41"/>
    <mergeCell ref="S42:T42"/>
    <mergeCell ref="A3:B4"/>
    <mergeCell ref="C3:C4"/>
    <mergeCell ref="D3:D4"/>
    <mergeCell ref="H3:H4"/>
    <mergeCell ref="I3:I4"/>
    <mergeCell ref="J3:K4"/>
    <mergeCell ref="L3:L4"/>
    <mergeCell ref="M3:M4"/>
    <mergeCell ref="Q3:Q4"/>
    <mergeCell ref="R3:R4"/>
    <mergeCell ref="S3:T4"/>
    <mergeCell ref="U3:U4"/>
    <mergeCell ref="V3:V4"/>
    <mergeCell ref="Z3:Z4"/>
    <mergeCell ref="AA3:AA4"/>
    <mergeCell ref="AB3:AC4"/>
    <mergeCell ref="AD3:AD4"/>
    <mergeCell ref="AE3:AE4"/>
    <mergeCell ref="AI3:AI4"/>
    <mergeCell ref="AJ3:AJ4"/>
  </mergeCells>
  <phoneticPr fontId="20"/>
  <pageMargins left="0.78740157480314965" right="0.78740157480314965" top="0.78740157480314965" bottom="0.98425196850393704" header="0.31496062992125984" footer="0.31496062992125984"/>
  <pageSetup paperSize="9" scale="99" fitToWidth="0" fitToHeight="1" orientation="portrait" usePrinterDefaults="1" r:id="rId1"/>
  <headerFooter alignWithMargins="0"/>
  <colBreaks count="3" manualBreakCount="3">
    <brk id="9" max="1048575" man="1"/>
    <brk id="18" max="1048575" man="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AU53"/>
  <sheetViews>
    <sheetView view="pageBreakPreview" zoomScaleSheetLayoutView="100" workbookViewId="0">
      <selection activeCell="P26" sqref="P26"/>
    </sheetView>
  </sheetViews>
  <sheetFormatPr defaultColWidth="9" defaultRowHeight="12"/>
  <cols>
    <col min="1" max="1" width="4.375" style="123" customWidth="1"/>
    <col min="2" max="2" width="12.875" style="123" customWidth="1"/>
    <col min="3" max="7" width="8.875" style="123" customWidth="1"/>
    <col min="8" max="9" width="11.75" style="123" customWidth="1"/>
    <col min="10" max="10" width="4.375" style="123" customWidth="1"/>
    <col min="11" max="11" width="12.875" style="123" customWidth="1"/>
    <col min="12" max="16" width="8.875" style="123" customWidth="1"/>
    <col min="17" max="18" width="11.75" style="123" customWidth="1"/>
    <col min="19" max="19" width="4.375" style="123" customWidth="1"/>
    <col min="20" max="20" width="12.75" style="123" customWidth="1"/>
    <col min="21" max="25" width="8.875" style="123" customWidth="1"/>
    <col min="26" max="27" width="11.75" style="123" customWidth="1"/>
    <col min="28" max="28" width="4.375" style="123" customWidth="1"/>
    <col min="29" max="29" width="12.875" style="123" customWidth="1"/>
    <col min="30" max="34" width="8.875" style="123" customWidth="1"/>
    <col min="35" max="36" width="11.75" style="123" customWidth="1"/>
    <col min="37" max="38" width="9" style="123"/>
    <col min="39" max="39" width="4.375" style="123" customWidth="1"/>
    <col min="40" max="40" width="12.875" style="123" customWidth="1"/>
    <col min="41" max="41" width="9.5" style="123" customWidth="1"/>
    <col min="42" max="42" width="9.625" style="123" customWidth="1"/>
    <col min="43" max="44" width="9.125" style="123" customWidth="1"/>
    <col min="45" max="45" width="9.25" style="123" customWidth="1"/>
    <col min="46" max="47" width="11.75" style="123" customWidth="1"/>
    <col min="48" max="16384" width="9" style="123"/>
  </cols>
  <sheetData>
    <row r="1" spans="1:47" s="125" customFormat="1" ht="25.5" customHeight="1">
      <c r="A1" s="128" t="s">
        <v>592</v>
      </c>
      <c r="B1" s="128"/>
      <c r="C1" s="128"/>
      <c r="D1" s="128"/>
      <c r="E1" s="128"/>
      <c r="F1" s="128"/>
      <c r="G1" s="128"/>
      <c r="H1" s="128"/>
      <c r="I1" s="128"/>
      <c r="J1" s="125" t="s">
        <v>738</v>
      </c>
      <c r="K1" s="125"/>
      <c r="L1" s="125"/>
      <c r="M1" s="125"/>
      <c r="N1" s="125"/>
      <c r="O1" s="125"/>
      <c r="P1" s="125"/>
      <c r="Q1" s="125"/>
      <c r="R1" s="125"/>
      <c r="S1" s="128" t="s">
        <v>592</v>
      </c>
      <c r="T1" s="128"/>
      <c r="U1" s="128"/>
      <c r="V1" s="128"/>
      <c r="W1" s="128"/>
      <c r="X1" s="128"/>
      <c r="Y1" s="128"/>
      <c r="Z1" s="128"/>
      <c r="AA1" s="128"/>
      <c r="AB1" s="125" t="s">
        <v>199</v>
      </c>
      <c r="AC1" s="125"/>
      <c r="AD1" s="125"/>
      <c r="AE1" s="125"/>
      <c r="AF1" s="125"/>
      <c r="AG1" s="125"/>
      <c r="AH1" s="125"/>
      <c r="AI1" s="125"/>
      <c r="AJ1" s="125"/>
      <c r="AK1" s="125"/>
      <c r="AL1" s="317"/>
      <c r="AM1" s="317"/>
      <c r="AN1" s="317"/>
      <c r="AO1" s="317"/>
      <c r="AP1" s="317"/>
      <c r="AQ1" s="317"/>
      <c r="AR1" s="317"/>
      <c r="AS1" s="317"/>
      <c r="AT1" s="317"/>
      <c r="AU1" s="317"/>
    </row>
    <row r="2" spans="1:47" s="126" customFormat="1" ht="18" customHeight="1">
      <c r="A2" s="126" t="s">
        <v>332</v>
      </c>
      <c r="R2" s="249" t="s">
        <v>729</v>
      </c>
      <c r="S2" s="126" t="s">
        <v>332</v>
      </c>
      <c r="AJ2" s="249" t="s">
        <v>729</v>
      </c>
      <c r="AU2" s="331"/>
    </row>
    <row r="3" spans="1:47" ht="13.5" customHeight="1">
      <c r="A3" s="129" t="s">
        <v>242</v>
      </c>
      <c r="B3" s="134"/>
      <c r="C3" s="140" t="s">
        <v>333</v>
      </c>
      <c r="D3" s="134" t="s">
        <v>4</v>
      </c>
      <c r="E3" s="134" t="s">
        <v>208</v>
      </c>
      <c r="F3" s="134"/>
      <c r="G3" s="134"/>
      <c r="H3" s="157" t="s">
        <v>316</v>
      </c>
      <c r="I3" s="243" t="s">
        <v>336</v>
      </c>
      <c r="J3" s="129" t="s">
        <v>242</v>
      </c>
      <c r="K3" s="134"/>
      <c r="L3" s="140" t="s">
        <v>333</v>
      </c>
      <c r="M3" s="134" t="s">
        <v>4</v>
      </c>
      <c r="N3" s="134" t="s">
        <v>208</v>
      </c>
      <c r="O3" s="134"/>
      <c r="P3" s="134"/>
      <c r="Q3" s="157" t="s">
        <v>316</v>
      </c>
      <c r="R3" s="243" t="s">
        <v>336</v>
      </c>
      <c r="S3" s="129" t="s">
        <v>242</v>
      </c>
      <c r="T3" s="134"/>
      <c r="U3" s="140" t="s">
        <v>333</v>
      </c>
      <c r="V3" s="134" t="s">
        <v>4</v>
      </c>
      <c r="W3" s="134" t="s">
        <v>208</v>
      </c>
      <c r="X3" s="134"/>
      <c r="Y3" s="134"/>
      <c r="Z3" s="157" t="s">
        <v>316</v>
      </c>
      <c r="AA3" s="243" t="s">
        <v>336</v>
      </c>
      <c r="AB3" s="261" t="s">
        <v>242</v>
      </c>
      <c r="AC3" s="264"/>
      <c r="AD3" s="277" t="s">
        <v>333</v>
      </c>
      <c r="AE3" s="223" t="s">
        <v>4</v>
      </c>
      <c r="AF3" s="244" t="s">
        <v>208</v>
      </c>
      <c r="AG3" s="297"/>
      <c r="AH3" s="129"/>
      <c r="AI3" s="304" t="s">
        <v>316</v>
      </c>
      <c r="AJ3" s="312" t="s">
        <v>336</v>
      </c>
      <c r="AL3" s="131"/>
      <c r="AM3" s="318"/>
      <c r="AN3" s="318"/>
      <c r="AO3" s="321"/>
      <c r="AP3" s="318"/>
      <c r="AQ3" s="318"/>
      <c r="AR3" s="318"/>
      <c r="AS3" s="318"/>
      <c r="AT3" s="328"/>
      <c r="AU3" s="328"/>
    </row>
    <row r="4" spans="1:47" ht="14.25" customHeight="1">
      <c r="A4" s="129"/>
      <c r="B4" s="134"/>
      <c r="C4" s="141"/>
      <c r="D4" s="134"/>
      <c r="E4" s="134" t="s">
        <v>467</v>
      </c>
      <c r="F4" s="134" t="s">
        <v>463</v>
      </c>
      <c r="G4" s="134" t="s">
        <v>326</v>
      </c>
      <c r="H4" s="134"/>
      <c r="I4" s="244"/>
      <c r="J4" s="129"/>
      <c r="K4" s="134"/>
      <c r="L4" s="141"/>
      <c r="M4" s="134"/>
      <c r="N4" s="134" t="s">
        <v>467</v>
      </c>
      <c r="O4" s="134" t="s">
        <v>463</v>
      </c>
      <c r="P4" s="134" t="s">
        <v>326</v>
      </c>
      <c r="Q4" s="134"/>
      <c r="R4" s="244"/>
      <c r="S4" s="129"/>
      <c r="T4" s="134"/>
      <c r="U4" s="141"/>
      <c r="V4" s="134"/>
      <c r="W4" s="134" t="s">
        <v>467</v>
      </c>
      <c r="X4" s="134" t="s">
        <v>463</v>
      </c>
      <c r="Y4" s="134" t="s">
        <v>326</v>
      </c>
      <c r="Z4" s="134"/>
      <c r="AA4" s="244"/>
      <c r="AB4" s="262"/>
      <c r="AC4" s="265"/>
      <c r="AD4" s="278"/>
      <c r="AE4" s="288"/>
      <c r="AF4" s="134" t="s">
        <v>467</v>
      </c>
      <c r="AG4" s="134" t="s">
        <v>463</v>
      </c>
      <c r="AH4" s="134" t="s">
        <v>326</v>
      </c>
      <c r="AI4" s="305"/>
      <c r="AJ4" s="313"/>
      <c r="AL4" s="131"/>
      <c r="AM4" s="318"/>
      <c r="AN4" s="318"/>
      <c r="AO4" s="321"/>
      <c r="AP4" s="318"/>
      <c r="AQ4" s="327"/>
      <c r="AR4" s="327"/>
      <c r="AS4" s="327"/>
      <c r="AT4" s="328"/>
      <c r="AU4" s="328"/>
    </row>
    <row r="5" spans="1:47" ht="14.45" customHeight="1">
      <c r="A5" s="130" t="s">
        <v>645</v>
      </c>
      <c r="B5" s="135"/>
      <c r="C5" s="237">
        <v>9.6599999999999984</v>
      </c>
      <c r="D5" s="239">
        <v>9164</v>
      </c>
      <c r="E5" s="239">
        <v>22659</v>
      </c>
      <c r="F5" s="239">
        <v>10995</v>
      </c>
      <c r="G5" s="239">
        <v>11664</v>
      </c>
      <c r="H5" s="241">
        <v>948.66</v>
      </c>
      <c r="I5" s="245">
        <v>2345.6600000000003</v>
      </c>
      <c r="J5" s="169" t="s">
        <v>117</v>
      </c>
      <c r="K5" s="170"/>
      <c r="L5" s="246">
        <v>29.24</v>
      </c>
      <c r="M5" s="239">
        <v>4871</v>
      </c>
      <c r="N5" s="239">
        <v>13434</v>
      </c>
      <c r="O5" s="239">
        <v>6648</v>
      </c>
      <c r="P5" s="239">
        <v>6786</v>
      </c>
      <c r="Q5" s="247">
        <v>166.59</v>
      </c>
      <c r="R5" s="250">
        <v>459.44</v>
      </c>
      <c r="S5" s="169" t="s">
        <v>200</v>
      </c>
      <c r="T5" s="170"/>
      <c r="U5" s="251">
        <v>26.119999999999997</v>
      </c>
      <c r="V5" s="239">
        <v>3530</v>
      </c>
      <c r="W5" s="239">
        <v>9355</v>
      </c>
      <c r="X5" s="239">
        <v>4722</v>
      </c>
      <c r="Y5" s="239">
        <v>4633</v>
      </c>
      <c r="Z5" s="247">
        <v>135.1</v>
      </c>
      <c r="AA5" s="250">
        <v>358.16</v>
      </c>
      <c r="AB5" s="130" t="s">
        <v>413</v>
      </c>
      <c r="AC5" s="135"/>
      <c r="AD5" s="279">
        <v>50.150000000000006</v>
      </c>
      <c r="AE5" s="239">
        <v>1013</v>
      </c>
      <c r="AF5" s="239">
        <v>2743</v>
      </c>
      <c r="AG5" s="239">
        <v>1404</v>
      </c>
      <c r="AH5" s="239">
        <v>1339</v>
      </c>
      <c r="AI5" s="241">
        <v>20.200000000000003</v>
      </c>
      <c r="AJ5" s="314">
        <v>54.7</v>
      </c>
      <c r="AL5" s="131"/>
      <c r="AM5" s="319"/>
      <c r="AN5" s="319"/>
      <c r="AO5" s="322"/>
      <c r="AP5" s="325"/>
      <c r="AQ5" s="325"/>
      <c r="AR5" s="325"/>
      <c r="AS5" s="325"/>
      <c r="AT5" s="329"/>
      <c r="AU5" s="332"/>
    </row>
    <row r="6" spans="1:47" ht="14.45" customHeight="1">
      <c r="A6" s="131"/>
      <c r="B6" s="136" t="s">
        <v>212</v>
      </c>
      <c r="C6" s="238">
        <v>0.12</v>
      </c>
      <c r="D6" s="240">
        <v>199</v>
      </c>
      <c r="E6" s="240">
        <v>511</v>
      </c>
      <c r="F6" s="240">
        <v>259</v>
      </c>
      <c r="G6" s="240">
        <v>252</v>
      </c>
      <c r="H6" s="242">
        <v>1658.34</v>
      </c>
      <c r="I6" s="166">
        <v>4258.34</v>
      </c>
      <c r="J6" s="131"/>
      <c r="K6" s="137" t="s">
        <v>148</v>
      </c>
      <c r="L6" s="144">
        <v>3.01</v>
      </c>
      <c r="M6" s="240">
        <v>637</v>
      </c>
      <c r="N6" s="240">
        <v>1847</v>
      </c>
      <c r="O6" s="240">
        <v>926</v>
      </c>
      <c r="P6" s="240">
        <v>921</v>
      </c>
      <c r="Q6" s="242">
        <v>211.63</v>
      </c>
      <c r="R6" s="166">
        <v>613.63</v>
      </c>
      <c r="S6" s="131"/>
      <c r="T6" s="137" t="s">
        <v>205</v>
      </c>
      <c r="U6" s="252">
        <v>6.32</v>
      </c>
      <c r="V6" s="240">
        <v>932</v>
      </c>
      <c r="W6" s="240">
        <v>2314</v>
      </c>
      <c r="X6" s="240">
        <v>1212</v>
      </c>
      <c r="Y6" s="240">
        <v>1102</v>
      </c>
      <c r="Z6" s="242">
        <v>147.47</v>
      </c>
      <c r="AA6" s="166">
        <v>366.14</v>
      </c>
      <c r="AB6" s="202"/>
      <c r="AC6" s="202" t="s">
        <v>416</v>
      </c>
      <c r="AD6" s="280">
        <v>10.48</v>
      </c>
      <c r="AE6" s="240">
        <v>806</v>
      </c>
      <c r="AF6" s="240">
        <v>2197</v>
      </c>
      <c r="AG6" s="240">
        <v>1119</v>
      </c>
      <c r="AH6" s="240">
        <v>1078</v>
      </c>
      <c r="AI6" s="242">
        <v>76.910000000000011</v>
      </c>
      <c r="AJ6" s="98">
        <v>209.64</v>
      </c>
      <c r="AL6" s="131"/>
      <c r="AM6" s="204"/>
      <c r="AN6" s="204"/>
      <c r="AO6" s="323"/>
      <c r="AP6" s="326"/>
      <c r="AQ6" s="326"/>
      <c r="AR6" s="326"/>
      <c r="AS6" s="326"/>
      <c r="AT6" s="330"/>
      <c r="AU6" s="100"/>
    </row>
    <row r="7" spans="1:47" ht="14.45" customHeight="1">
      <c r="A7" s="131"/>
      <c r="B7" s="136" t="s">
        <v>338</v>
      </c>
      <c r="C7" s="238">
        <v>0.42</v>
      </c>
      <c r="D7" s="240">
        <v>433</v>
      </c>
      <c r="E7" s="240">
        <v>1101</v>
      </c>
      <c r="F7" s="240">
        <v>555</v>
      </c>
      <c r="G7" s="240">
        <v>546</v>
      </c>
      <c r="H7" s="242">
        <v>1030.96</v>
      </c>
      <c r="I7" s="166">
        <v>2621.4300000000003</v>
      </c>
      <c r="J7" s="131"/>
      <c r="K7" s="137" t="s">
        <v>158</v>
      </c>
      <c r="L7" s="144">
        <v>2.69</v>
      </c>
      <c r="M7" s="240">
        <v>221</v>
      </c>
      <c r="N7" s="240">
        <v>684</v>
      </c>
      <c r="O7" s="240">
        <v>345</v>
      </c>
      <c r="P7" s="240">
        <v>339</v>
      </c>
      <c r="Q7" s="242">
        <v>82.160000000000011</v>
      </c>
      <c r="R7" s="166">
        <v>254.28</v>
      </c>
      <c r="S7" s="131"/>
      <c r="T7" s="137" t="s">
        <v>272</v>
      </c>
      <c r="U7" s="252">
        <v>7.21</v>
      </c>
      <c r="V7" s="240">
        <v>1134</v>
      </c>
      <c r="W7" s="240">
        <v>2805</v>
      </c>
      <c r="X7" s="240">
        <v>1454</v>
      </c>
      <c r="Y7" s="240">
        <v>1351</v>
      </c>
      <c r="Z7" s="242">
        <v>157.29</v>
      </c>
      <c r="AA7" s="166">
        <v>389</v>
      </c>
      <c r="AB7" s="202"/>
      <c r="AC7" s="202" t="s">
        <v>204</v>
      </c>
      <c r="AD7" s="280">
        <v>11.38</v>
      </c>
      <c r="AE7" s="240">
        <v>106</v>
      </c>
      <c r="AF7" s="240">
        <v>283</v>
      </c>
      <c r="AG7" s="240">
        <v>147</v>
      </c>
      <c r="AH7" s="240">
        <v>136</v>
      </c>
      <c r="AI7" s="242">
        <v>9.32</v>
      </c>
      <c r="AJ7" s="98">
        <v>24.87</v>
      </c>
      <c r="AL7" s="131"/>
      <c r="AM7" s="204"/>
      <c r="AN7" s="204"/>
      <c r="AO7" s="323"/>
      <c r="AP7" s="326"/>
      <c r="AQ7" s="326"/>
      <c r="AR7" s="326"/>
      <c r="AS7" s="326"/>
      <c r="AT7" s="330"/>
      <c r="AU7" s="100"/>
    </row>
    <row r="8" spans="1:47" ht="14.45" customHeight="1">
      <c r="A8" s="131"/>
      <c r="B8" s="137" t="s">
        <v>85</v>
      </c>
      <c r="C8" s="238">
        <v>0.17</v>
      </c>
      <c r="D8" s="240">
        <v>287</v>
      </c>
      <c r="E8" s="240">
        <v>677</v>
      </c>
      <c r="F8" s="240">
        <v>311</v>
      </c>
      <c r="G8" s="240">
        <v>366</v>
      </c>
      <c r="H8" s="242">
        <v>1688.24</v>
      </c>
      <c r="I8" s="166">
        <v>3982.36</v>
      </c>
      <c r="J8" s="131"/>
      <c r="K8" s="137" t="s">
        <v>169</v>
      </c>
      <c r="L8" s="144">
        <v>2.5499999999999998</v>
      </c>
      <c r="M8" s="240">
        <v>20</v>
      </c>
      <c r="N8" s="240">
        <v>59</v>
      </c>
      <c r="O8" s="240">
        <v>27</v>
      </c>
      <c r="P8" s="240">
        <v>32</v>
      </c>
      <c r="Q8" s="242">
        <v>7.8</v>
      </c>
      <c r="R8" s="166">
        <v>23.14</v>
      </c>
      <c r="S8" s="131"/>
      <c r="T8" s="137" t="s">
        <v>218</v>
      </c>
      <c r="U8" s="252">
        <v>1.78</v>
      </c>
      <c r="V8" s="240">
        <v>214</v>
      </c>
      <c r="W8" s="240">
        <v>657</v>
      </c>
      <c r="X8" s="240">
        <v>292</v>
      </c>
      <c r="Y8" s="240">
        <v>365</v>
      </c>
      <c r="Z8" s="242">
        <v>120.23</v>
      </c>
      <c r="AA8" s="166">
        <v>369.11</v>
      </c>
      <c r="AB8" s="202"/>
      <c r="AC8" s="202" t="s">
        <v>417</v>
      </c>
      <c r="AD8" s="280">
        <v>26.09</v>
      </c>
      <c r="AE8" s="240">
        <v>84</v>
      </c>
      <c r="AF8" s="240">
        <v>209</v>
      </c>
      <c r="AG8" s="240">
        <v>108</v>
      </c>
      <c r="AH8" s="240">
        <v>101</v>
      </c>
      <c r="AI8" s="242">
        <v>3.22</v>
      </c>
      <c r="AJ8" s="98">
        <v>8.02</v>
      </c>
      <c r="AL8" s="131"/>
      <c r="AM8" s="204"/>
      <c r="AN8" s="204"/>
      <c r="AO8" s="323"/>
      <c r="AP8" s="326"/>
      <c r="AQ8" s="326"/>
      <c r="AR8" s="326"/>
      <c r="AS8" s="326"/>
      <c r="AT8" s="330"/>
      <c r="AU8" s="100"/>
    </row>
    <row r="9" spans="1:47" ht="14.45" customHeight="1">
      <c r="A9" s="131"/>
      <c r="B9" s="137" t="s">
        <v>120</v>
      </c>
      <c r="C9" s="238">
        <v>0.14000000000000001</v>
      </c>
      <c r="D9" s="240">
        <v>212</v>
      </c>
      <c r="E9" s="240">
        <v>408</v>
      </c>
      <c r="F9" s="240">
        <v>204</v>
      </c>
      <c r="G9" s="240">
        <v>204</v>
      </c>
      <c r="H9" s="242">
        <v>1514.29</v>
      </c>
      <c r="I9" s="166">
        <v>2914.2900000000004</v>
      </c>
      <c r="J9" s="131"/>
      <c r="K9" s="137" t="s">
        <v>174</v>
      </c>
      <c r="L9" s="144">
        <v>4.1900000000000004</v>
      </c>
      <c r="M9" s="240">
        <v>137</v>
      </c>
      <c r="N9" s="240">
        <v>456</v>
      </c>
      <c r="O9" s="240">
        <v>189</v>
      </c>
      <c r="P9" s="240">
        <v>267</v>
      </c>
      <c r="Q9" s="242">
        <v>32.699999999999996</v>
      </c>
      <c r="R9" s="166">
        <v>108.84</v>
      </c>
      <c r="S9" s="131"/>
      <c r="T9" s="137" t="s">
        <v>231</v>
      </c>
      <c r="U9" s="252">
        <v>4.1399999999999997</v>
      </c>
      <c r="V9" s="240">
        <v>246</v>
      </c>
      <c r="W9" s="240">
        <v>775</v>
      </c>
      <c r="X9" s="257">
        <v>383</v>
      </c>
      <c r="Y9" s="257">
        <v>392</v>
      </c>
      <c r="Z9" s="242">
        <v>59.43</v>
      </c>
      <c r="AA9" s="166">
        <v>187.2</v>
      </c>
      <c r="AB9" s="202"/>
      <c r="AC9" s="202" t="s">
        <v>477</v>
      </c>
      <c r="AD9" s="280">
        <v>2.2000000000000002</v>
      </c>
      <c r="AE9" s="240">
        <v>17</v>
      </c>
      <c r="AF9" s="240">
        <v>54</v>
      </c>
      <c r="AG9" s="240">
        <v>30</v>
      </c>
      <c r="AH9" s="240">
        <v>24</v>
      </c>
      <c r="AI9" s="242">
        <v>7.73</v>
      </c>
      <c r="AJ9" s="98">
        <v>24.5</v>
      </c>
      <c r="AL9" s="131"/>
      <c r="AM9" s="204"/>
      <c r="AN9" s="204"/>
      <c r="AO9" s="323"/>
      <c r="AP9" s="326"/>
      <c r="AQ9" s="326"/>
      <c r="AR9" s="326"/>
      <c r="AS9" s="326"/>
      <c r="AT9" s="330"/>
      <c r="AU9" s="100"/>
    </row>
    <row r="10" spans="1:47" ht="14.45" customHeight="1">
      <c r="A10" s="131"/>
      <c r="B10" s="137" t="s">
        <v>121</v>
      </c>
      <c r="C10" s="238">
        <v>9.e-002</v>
      </c>
      <c r="D10" s="240">
        <v>183</v>
      </c>
      <c r="E10" s="240">
        <v>413</v>
      </c>
      <c r="F10" s="240">
        <v>197</v>
      </c>
      <c r="G10" s="240">
        <v>216</v>
      </c>
      <c r="H10" s="242">
        <v>2033.34</v>
      </c>
      <c r="I10" s="166">
        <v>4588.8900000000003</v>
      </c>
      <c r="J10" s="131"/>
      <c r="K10" s="137" t="s">
        <v>159</v>
      </c>
      <c r="L10" s="144">
        <v>4.3899999999999997</v>
      </c>
      <c r="M10" s="240">
        <v>497</v>
      </c>
      <c r="N10" s="240">
        <v>1469</v>
      </c>
      <c r="O10" s="240">
        <v>760</v>
      </c>
      <c r="P10" s="240">
        <v>709</v>
      </c>
      <c r="Q10" s="242">
        <v>113.22</v>
      </c>
      <c r="R10" s="166">
        <v>334.63</v>
      </c>
      <c r="S10" s="131"/>
      <c r="T10" s="137" t="s">
        <v>237</v>
      </c>
      <c r="U10" s="252">
        <v>2.6</v>
      </c>
      <c r="V10" s="240">
        <v>78</v>
      </c>
      <c r="W10" s="240">
        <v>239</v>
      </c>
      <c r="X10" s="240">
        <v>123</v>
      </c>
      <c r="Y10" s="240">
        <v>116</v>
      </c>
      <c r="Z10" s="242">
        <v>30</v>
      </c>
      <c r="AA10" s="166">
        <v>91.93</v>
      </c>
      <c r="AB10" s="203" t="s">
        <v>262</v>
      </c>
      <c r="AC10" s="170"/>
      <c r="AD10" s="279">
        <v>69.94</v>
      </c>
      <c r="AE10" s="239">
        <v>492</v>
      </c>
      <c r="AF10" s="239">
        <v>1283</v>
      </c>
      <c r="AG10" s="239">
        <v>652</v>
      </c>
      <c r="AH10" s="239">
        <v>631</v>
      </c>
      <c r="AI10" s="247">
        <v>7.04</v>
      </c>
      <c r="AJ10" s="315">
        <v>18.3</v>
      </c>
      <c r="AL10" s="131"/>
      <c r="AM10" s="319"/>
      <c r="AN10" s="319"/>
      <c r="AO10" s="322"/>
      <c r="AP10" s="325"/>
      <c r="AQ10" s="325"/>
      <c r="AR10" s="325"/>
      <c r="AS10" s="325"/>
      <c r="AT10" s="329"/>
      <c r="AU10" s="332"/>
    </row>
    <row r="11" spans="1:47" ht="14.45" customHeight="1">
      <c r="A11" s="131"/>
      <c r="B11" s="137" t="s">
        <v>296</v>
      </c>
      <c r="C11" s="238">
        <v>0.27</v>
      </c>
      <c r="D11" s="240">
        <v>281</v>
      </c>
      <c r="E11" s="240">
        <v>679</v>
      </c>
      <c r="F11" s="240">
        <v>322</v>
      </c>
      <c r="G11" s="240">
        <v>357</v>
      </c>
      <c r="H11" s="242">
        <v>1040.7</v>
      </c>
      <c r="I11" s="166">
        <v>2514.8200000000002</v>
      </c>
      <c r="J11" s="131"/>
      <c r="K11" s="137" t="s">
        <v>187</v>
      </c>
      <c r="L11" s="144">
        <v>0.66</v>
      </c>
      <c r="M11" s="240">
        <v>536</v>
      </c>
      <c r="N11" s="240">
        <v>1453</v>
      </c>
      <c r="O11" s="240">
        <v>703</v>
      </c>
      <c r="P11" s="240">
        <v>750</v>
      </c>
      <c r="Q11" s="242">
        <v>812.13</v>
      </c>
      <c r="R11" s="166">
        <v>2201.5200000000004</v>
      </c>
      <c r="S11" s="131"/>
      <c r="T11" s="137" t="s">
        <v>149</v>
      </c>
      <c r="U11" s="252">
        <v>1.9</v>
      </c>
      <c r="V11" s="240">
        <v>128</v>
      </c>
      <c r="W11" s="240">
        <v>367</v>
      </c>
      <c r="X11" s="240">
        <v>187</v>
      </c>
      <c r="Y11" s="240">
        <v>180</v>
      </c>
      <c r="Z11" s="242">
        <v>67.37</v>
      </c>
      <c r="AA11" s="166">
        <v>193.16</v>
      </c>
      <c r="AB11" s="204"/>
      <c r="AC11" s="137" t="s">
        <v>423</v>
      </c>
      <c r="AD11" s="280">
        <v>9.5399999999999991</v>
      </c>
      <c r="AE11" s="240">
        <v>198</v>
      </c>
      <c r="AF11" s="240">
        <v>535</v>
      </c>
      <c r="AG11" s="240">
        <v>268</v>
      </c>
      <c r="AH11" s="240">
        <v>267</v>
      </c>
      <c r="AI11" s="242">
        <v>20.76</v>
      </c>
      <c r="AJ11" s="98">
        <v>56.08</v>
      </c>
      <c r="AL11" s="131"/>
      <c r="AM11" s="204"/>
      <c r="AN11" s="204"/>
      <c r="AO11" s="323"/>
      <c r="AP11" s="326"/>
      <c r="AQ11" s="326"/>
      <c r="AR11" s="326"/>
      <c r="AS11" s="326"/>
      <c r="AT11" s="330"/>
      <c r="AU11" s="100"/>
    </row>
    <row r="12" spans="1:47" ht="14.45" customHeight="1">
      <c r="A12" s="131"/>
      <c r="B12" s="137" t="s">
        <v>122</v>
      </c>
      <c r="C12" s="238">
        <v>0.12</v>
      </c>
      <c r="D12" s="240">
        <v>118</v>
      </c>
      <c r="E12" s="240">
        <v>274</v>
      </c>
      <c r="F12" s="240">
        <v>136</v>
      </c>
      <c r="G12" s="240">
        <v>138</v>
      </c>
      <c r="H12" s="242">
        <v>983.34</v>
      </c>
      <c r="I12" s="166">
        <v>2283.34</v>
      </c>
      <c r="J12" s="131"/>
      <c r="K12" s="137" t="s">
        <v>192</v>
      </c>
      <c r="L12" s="144">
        <v>0.33</v>
      </c>
      <c r="M12" s="240">
        <v>17</v>
      </c>
      <c r="N12" s="240">
        <v>49</v>
      </c>
      <c r="O12" s="240">
        <v>25</v>
      </c>
      <c r="P12" s="240">
        <v>24</v>
      </c>
      <c r="Q12" s="242">
        <v>51.52</v>
      </c>
      <c r="R12" s="166">
        <v>148.48999999999998</v>
      </c>
      <c r="S12" s="131"/>
      <c r="T12" s="137" t="s">
        <v>249</v>
      </c>
      <c r="U12" s="252">
        <v>1.33</v>
      </c>
      <c r="V12" s="254" t="s">
        <v>322</v>
      </c>
      <c r="W12" s="254" t="s">
        <v>322</v>
      </c>
      <c r="X12" s="254" t="s">
        <v>322</v>
      </c>
      <c r="Y12" s="254" t="s">
        <v>322</v>
      </c>
      <c r="Z12" s="254" t="s">
        <v>322</v>
      </c>
      <c r="AA12" s="259" t="s">
        <v>322</v>
      </c>
      <c r="AB12" s="204"/>
      <c r="AC12" s="137" t="s">
        <v>48</v>
      </c>
      <c r="AD12" s="280">
        <v>23.6</v>
      </c>
      <c r="AE12" s="240">
        <v>210</v>
      </c>
      <c r="AF12" s="240">
        <v>560</v>
      </c>
      <c r="AG12" s="240">
        <v>292</v>
      </c>
      <c r="AH12" s="240">
        <v>268</v>
      </c>
      <c r="AI12" s="242">
        <v>8.9</v>
      </c>
      <c r="AJ12" s="98">
        <v>23.73</v>
      </c>
      <c r="AL12" s="131"/>
      <c r="AM12" s="204"/>
      <c r="AN12" s="204"/>
      <c r="AO12" s="323"/>
      <c r="AP12" s="326"/>
      <c r="AQ12" s="326"/>
      <c r="AR12" s="326"/>
      <c r="AS12" s="326"/>
      <c r="AT12" s="330"/>
      <c r="AU12" s="100"/>
    </row>
    <row r="13" spans="1:47" ht="14.45" customHeight="1">
      <c r="A13" s="131"/>
      <c r="B13" s="137" t="s">
        <v>105</v>
      </c>
      <c r="C13" s="238">
        <v>4.e-002</v>
      </c>
      <c r="D13" s="240">
        <v>69</v>
      </c>
      <c r="E13" s="240">
        <v>156</v>
      </c>
      <c r="F13" s="240">
        <v>74</v>
      </c>
      <c r="G13" s="240">
        <v>82</v>
      </c>
      <c r="H13" s="242">
        <v>1725</v>
      </c>
      <c r="I13" s="166">
        <v>3900</v>
      </c>
      <c r="J13" s="131"/>
      <c r="K13" s="137" t="s">
        <v>198</v>
      </c>
      <c r="L13" s="144">
        <v>0.86</v>
      </c>
      <c r="M13" s="240">
        <v>28</v>
      </c>
      <c r="N13" s="240">
        <v>82</v>
      </c>
      <c r="O13" s="240">
        <v>40</v>
      </c>
      <c r="P13" s="240">
        <v>42</v>
      </c>
      <c r="Q13" s="242">
        <v>32.559999999999995</v>
      </c>
      <c r="R13" s="166">
        <v>95.3</v>
      </c>
      <c r="S13" s="131"/>
      <c r="T13" s="137" t="s">
        <v>116</v>
      </c>
      <c r="U13" s="252">
        <v>0.47</v>
      </c>
      <c r="V13" s="254" t="s">
        <v>322</v>
      </c>
      <c r="W13" s="254" t="s">
        <v>322</v>
      </c>
      <c r="X13" s="254" t="s">
        <v>322</v>
      </c>
      <c r="Y13" s="254" t="s">
        <v>322</v>
      </c>
      <c r="Z13" s="254" t="s">
        <v>322</v>
      </c>
      <c r="AA13" s="259" t="s">
        <v>322</v>
      </c>
      <c r="AB13" s="204"/>
      <c r="AC13" s="137" t="s">
        <v>419</v>
      </c>
      <c r="AD13" s="280">
        <v>36.799999999999997</v>
      </c>
      <c r="AE13" s="240">
        <v>84</v>
      </c>
      <c r="AF13" s="240">
        <v>188</v>
      </c>
      <c r="AG13" s="240">
        <v>92</v>
      </c>
      <c r="AH13" s="240">
        <v>96</v>
      </c>
      <c r="AI13" s="242">
        <v>2.2899999999999996</v>
      </c>
      <c r="AJ13" s="98">
        <v>5.1099999999999994</v>
      </c>
      <c r="AL13" s="131"/>
      <c r="AM13" s="204"/>
      <c r="AN13" s="204"/>
      <c r="AO13" s="323"/>
      <c r="AP13" s="326"/>
      <c r="AQ13" s="326"/>
      <c r="AR13" s="326"/>
      <c r="AS13" s="326"/>
      <c r="AT13" s="330"/>
      <c r="AU13" s="100"/>
    </row>
    <row r="14" spans="1:47" ht="14.45" customHeight="1">
      <c r="A14" s="131"/>
      <c r="B14" s="137" t="s">
        <v>114</v>
      </c>
      <c r="C14" s="238">
        <v>3.e-002</v>
      </c>
      <c r="D14" s="240">
        <v>28</v>
      </c>
      <c r="E14" s="240">
        <v>70</v>
      </c>
      <c r="F14" s="240">
        <v>33</v>
      </c>
      <c r="G14" s="240">
        <v>37</v>
      </c>
      <c r="H14" s="242">
        <v>933.34</v>
      </c>
      <c r="I14" s="166">
        <v>2333.34</v>
      </c>
      <c r="J14" s="131"/>
      <c r="K14" s="137" t="s">
        <v>203</v>
      </c>
      <c r="L14" s="144">
        <v>0.53</v>
      </c>
      <c r="M14" s="240">
        <v>371</v>
      </c>
      <c r="N14" s="240">
        <v>1092</v>
      </c>
      <c r="O14" s="240">
        <v>530</v>
      </c>
      <c r="P14" s="240">
        <v>562</v>
      </c>
      <c r="Q14" s="242">
        <v>700</v>
      </c>
      <c r="R14" s="166">
        <v>2060.38</v>
      </c>
      <c r="S14" s="131"/>
      <c r="T14" s="137" t="s">
        <v>84</v>
      </c>
      <c r="U14" s="252">
        <v>8.e-002</v>
      </c>
      <c r="V14" s="240">
        <v>185</v>
      </c>
      <c r="W14" s="240">
        <v>493</v>
      </c>
      <c r="X14" s="240">
        <v>242</v>
      </c>
      <c r="Y14" s="240">
        <v>251</v>
      </c>
      <c r="Z14" s="242">
        <v>2312.5</v>
      </c>
      <c r="AA14" s="166">
        <v>6162.5</v>
      </c>
      <c r="AB14" s="169" t="s">
        <v>697</v>
      </c>
      <c r="AC14" s="170"/>
      <c r="AD14" s="279">
        <v>37.74</v>
      </c>
      <c r="AE14" s="239">
        <v>396</v>
      </c>
      <c r="AF14" s="239">
        <v>1081</v>
      </c>
      <c r="AG14" s="239">
        <v>552</v>
      </c>
      <c r="AH14" s="239">
        <v>529</v>
      </c>
      <c r="AI14" s="247">
        <v>10.5</v>
      </c>
      <c r="AJ14" s="315">
        <v>28.6</v>
      </c>
      <c r="AL14" s="131"/>
      <c r="AM14" s="319"/>
      <c r="AN14" s="319"/>
      <c r="AO14" s="322"/>
      <c r="AP14" s="325"/>
      <c r="AQ14" s="325"/>
      <c r="AR14" s="325"/>
      <c r="AS14" s="325"/>
      <c r="AT14" s="329"/>
      <c r="AU14" s="332"/>
    </row>
    <row r="15" spans="1:47" ht="14.45" customHeight="1">
      <c r="A15" s="131"/>
      <c r="B15" s="137" t="s">
        <v>126</v>
      </c>
      <c r="C15" s="238">
        <v>1.e-002</v>
      </c>
      <c r="D15" s="240">
        <v>11</v>
      </c>
      <c r="E15" s="240">
        <v>25</v>
      </c>
      <c r="F15" s="240">
        <v>11</v>
      </c>
      <c r="G15" s="240">
        <v>14</v>
      </c>
      <c r="H15" s="242">
        <v>1100</v>
      </c>
      <c r="I15" s="166">
        <v>2500</v>
      </c>
      <c r="J15" s="131"/>
      <c r="K15" s="137" t="s">
        <v>210</v>
      </c>
      <c r="L15" s="144">
        <v>3.52</v>
      </c>
      <c r="M15" s="240">
        <v>187</v>
      </c>
      <c r="N15" s="240">
        <v>529</v>
      </c>
      <c r="O15" s="240">
        <v>269</v>
      </c>
      <c r="P15" s="240">
        <v>260</v>
      </c>
      <c r="Q15" s="242">
        <v>53.13</v>
      </c>
      <c r="R15" s="166">
        <v>150.29</v>
      </c>
      <c r="S15" s="131"/>
      <c r="T15" s="137" t="s">
        <v>119</v>
      </c>
      <c r="U15" s="252">
        <v>9.e-002</v>
      </c>
      <c r="V15" s="240">
        <v>151</v>
      </c>
      <c r="W15" s="240">
        <v>405</v>
      </c>
      <c r="X15" s="240">
        <v>202</v>
      </c>
      <c r="Y15" s="240">
        <v>203</v>
      </c>
      <c r="Z15" s="242">
        <v>1677.78</v>
      </c>
      <c r="AA15" s="166">
        <v>4500</v>
      </c>
      <c r="AB15" s="204"/>
      <c r="AC15" s="137" t="s">
        <v>346</v>
      </c>
      <c r="AD15" s="280">
        <v>6.6</v>
      </c>
      <c r="AE15" s="240">
        <v>168</v>
      </c>
      <c r="AF15" s="240">
        <v>495</v>
      </c>
      <c r="AG15" s="240">
        <v>258</v>
      </c>
      <c r="AH15" s="240">
        <v>237</v>
      </c>
      <c r="AI15" s="242">
        <v>25.46</v>
      </c>
      <c r="AJ15" s="98">
        <v>75</v>
      </c>
      <c r="AL15" s="131"/>
      <c r="AM15" s="204"/>
      <c r="AN15" s="204"/>
      <c r="AO15" s="323"/>
      <c r="AP15" s="326"/>
      <c r="AQ15" s="326"/>
      <c r="AR15" s="326"/>
      <c r="AS15" s="326"/>
      <c r="AT15" s="330"/>
      <c r="AU15" s="100"/>
    </row>
    <row r="16" spans="1:47" ht="14.45" customHeight="1">
      <c r="A16" s="131"/>
      <c r="B16" s="137" t="s">
        <v>146</v>
      </c>
      <c r="C16" s="238">
        <v>1.e-002</v>
      </c>
      <c r="D16" s="240">
        <v>6</v>
      </c>
      <c r="E16" s="240">
        <v>9</v>
      </c>
      <c r="F16" s="240">
        <v>4</v>
      </c>
      <c r="G16" s="240">
        <v>5</v>
      </c>
      <c r="H16" s="242">
        <v>600</v>
      </c>
      <c r="I16" s="166">
        <v>900</v>
      </c>
      <c r="J16" s="131"/>
      <c r="K16" s="137" t="s">
        <v>214</v>
      </c>
      <c r="L16" s="144">
        <v>6.51</v>
      </c>
      <c r="M16" s="240">
        <v>2220</v>
      </c>
      <c r="N16" s="240">
        <v>5714</v>
      </c>
      <c r="O16" s="240">
        <v>2834</v>
      </c>
      <c r="P16" s="240">
        <v>2880</v>
      </c>
      <c r="Q16" s="242">
        <v>341.02</v>
      </c>
      <c r="R16" s="166">
        <v>877.73</v>
      </c>
      <c r="S16" s="131"/>
      <c r="T16" s="137" t="s">
        <v>109</v>
      </c>
      <c r="U16" s="252">
        <v>0.11</v>
      </c>
      <c r="V16" s="255">
        <v>216</v>
      </c>
      <c r="W16" s="240">
        <v>618</v>
      </c>
      <c r="X16" s="240">
        <v>286</v>
      </c>
      <c r="Y16" s="240">
        <v>332</v>
      </c>
      <c r="Z16" s="242">
        <v>1963.64</v>
      </c>
      <c r="AA16" s="166">
        <v>5618.19</v>
      </c>
      <c r="AB16" s="204"/>
      <c r="AC16" s="202" t="s">
        <v>420</v>
      </c>
      <c r="AD16" s="280">
        <v>31.14</v>
      </c>
      <c r="AE16" s="240">
        <v>228</v>
      </c>
      <c r="AF16" s="240">
        <v>586</v>
      </c>
      <c r="AG16" s="240">
        <v>294</v>
      </c>
      <c r="AH16" s="240">
        <v>292</v>
      </c>
      <c r="AI16" s="242">
        <v>7.33</v>
      </c>
      <c r="AJ16" s="98">
        <v>18.82</v>
      </c>
      <c r="AL16" s="131"/>
      <c r="AM16" s="204"/>
      <c r="AN16" s="204"/>
      <c r="AO16" s="323"/>
      <c r="AP16" s="326"/>
      <c r="AQ16" s="326"/>
      <c r="AR16" s="326"/>
      <c r="AS16" s="326"/>
      <c r="AT16" s="330"/>
      <c r="AU16" s="100"/>
    </row>
    <row r="17" spans="1:47" ht="14.45" customHeight="1">
      <c r="A17" s="131"/>
      <c r="B17" s="137" t="s">
        <v>156</v>
      </c>
      <c r="C17" s="238">
        <v>0.16</v>
      </c>
      <c r="D17" s="240">
        <v>55</v>
      </c>
      <c r="E17" s="240">
        <v>236</v>
      </c>
      <c r="F17" s="240">
        <v>101</v>
      </c>
      <c r="G17" s="240">
        <v>135</v>
      </c>
      <c r="H17" s="242">
        <v>343.75</v>
      </c>
      <c r="I17" s="166">
        <v>1475</v>
      </c>
      <c r="J17" s="169" t="s">
        <v>228</v>
      </c>
      <c r="K17" s="170"/>
      <c r="L17" s="246">
        <v>26.59</v>
      </c>
      <c r="M17" s="239">
        <v>1032</v>
      </c>
      <c r="N17" s="239">
        <v>2945</v>
      </c>
      <c r="O17" s="239">
        <v>1458</v>
      </c>
      <c r="P17" s="239">
        <v>1487</v>
      </c>
      <c r="Q17" s="247">
        <v>38.82</v>
      </c>
      <c r="R17" s="250">
        <v>110.76</v>
      </c>
      <c r="S17" s="169"/>
      <c r="T17" s="137" t="s">
        <v>128</v>
      </c>
      <c r="U17" s="252">
        <v>9.e-002</v>
      </c>
      <c r="V17" s="240">
        <v>246</v>
      </c>
      <c r="W17" s="240">
        <v>682</v>
      </c>
      <c r="X17" s="240">
        <v>341</v>
      </c>
      <c r="Y17" s="240">
        <v>341</v>
      </c>
      <c r="Z17" s="242">
        <v>2733.34</v>
      </c>
      <c r="AA17" s="166">
        <v>7577.7800000000007</v>
      </c>
      <c r="AB17" s="169" t="s">
        <v>698</v>
      </c>
      <c r="AC17" s="170"/>
      <c r="AD17" s="279">
        <v>19.489999999999998</v>
      </c>
      <c r="AE17" s="239">
        <v>875</v>
      </c>
      <c r="AF17" s="239">
        <v>2512</v>
      </c>
      <c r="AG17" s="239">
        <v>1244</v>
      </c>
      <c r="AH17" s="239">
        <v>1268</v>
      </c>
      <c r="AI17" s="247">
        <v>44.9</v>
      </c>
      <c r="AJ17" s="315">
        <v>128.88999999999999</v>
      </c>
      <c r="AL17" s="131"/>
      <c r="AM17" s="319"/>
      <c r="AN17" s="319"/>
      <c r="AO17" s="322"/>
      <c r="AP17" s="325"/>
      <c r="AQ17" s="325"/>
      <c r="AR17" s="325"/>
      <c r="AS17" s="325"/>
      <c r="AT17" s="329"/>
      <c r="AU17" s="332"/>
    </row>
    <row r="18" spans="1:47" ht="14.45" customHeight="1">
      <c r="A18" s="131"/>
      <c r="B18" s="137" t="s">
        <v>165</v>
      </c>
      <c r="C18" s="238">
        <v>3.e-002</v>
      </c>
      <c r="D18" s="240">
        <v>19</v>
      </c>
      <c r="E18" s="240">
        <v>54</v>
      </c>
      <c r="F18" s="240">
        <v>24</v>
      </c>
      <c r="G18" s="240">
        <v>30</v>
      </c>
      <c r="H18" s="242">
        <v>633.34</v>
      </c>
      <c r="I18" s="166">
        <v>1800</v>
      </c>
      <c r="J18" s="131"/>
      <c r="K18" s="137" t="s">
        <v>20</v>
      </c>
      <c r="L18" s="144">
        <v>2.65</v>
      </c>
      <c r="M18" s="240">
        <v>109</v>
      </c>
      <c r="N18" s="240">
        <v>388</v>
      </c>
      <c r="O18" s="240">
        <v>186</v>
      </c>
      <c r="P18" s="240">
        <v>202</v>
      </c>
      <c r="Q18" s="242">
        <v>41.14</v>
      </c>
      <c r="R18" s="166">
        <v>146.41999999999999</v>
      </c>
      <c r="S18" s="169" t="s">
        <v>259</v>
      </c>
      <c r="T18" s="170"/>
      <c r="U18" s="251">
        <v>3.0900000000000003</v>
      </c>
      <c r="V18" s="239">
        <v>6739</v>
      </c>
      <c r="W18" s="239">
        <v>16276</v>
      </c>
      <c r="X18" s="239">
        <v>8145</v>
      </c>
      <c r="Y18" s="239">
        <v>8131</v>
      </c>
      <c r="Z18" s="247">
        <v>2180.9100000000003</v>
      </c>
      <c r="AA18" s="250">
        <v>5267.3200000000006</v>
      </c>
      <c r="AB18" s="204"/>
      <c r="AC18" s="202" t="s">
        <v>98</v>
      </c>
      <c r="AD18" s="280">
        <v>6.36</v>
      </c>
      <c r="AE18" s="240">
        <v>264</v>
      </c>
      <c r="AF18" s="240">
        <v>770</v>
      </c>
      <c r="AG18" s="240">
        <v>397</v>
      </c>
      <c r="AH18" s="240">
        <v>373</v>
      </c>
      <c r="AI18" s="242">
        <v>41.51</v>
      </c>
      <c r="AJ18" s="98">
        <v>121.07</v>
      </c>
      <c r="AL18" s="131"/>
      <c r="AM18" s="204"/>
      <c r="AN18" s="204"/>
      <c r="AO18" s="323"/>
      <c r="AP18" s="326"/>
      <c r="AQ18" s="326"/>
      <c r="AR18" s="326"/>
      <c r="AS18" s="326"/>
      <c r="AT18" s="330"/>
      <c r="AU18" s="100"/>
    </row>
    <row r="19" spans="1:47" ht="14.45" customHeight="1">
      <c r="A19" s="131"/>
      <c r="B19" s="137" t="s">
        <v>173</v>
      </c>
      <c r="C19" s="238">
        <v>5.e-002</v>
      </c>
      <c r="D19" s="240">
        <v>83</v>
      </c>
      <c r="E19" s="240">
        <v>248</v>
      </c>
      <c r="F19" s="240">
        <v>116</v>
      </c>
      <c r="G19" s="240">
        <v>132</v>
      </c>
      <c r="H19" s="242">
        <v>1660</v>
      </c>
      <c r="I19" s="166">
        <v>4960</v>
      </c>
      <c r="J19" s="131"/>
      <c r="K19" s="137" t="s">
        <v>244</v>
      </c>
      <c r="L19" s="144">
        <v>1.41</v>
      </c>
      <c r="M19" s="240">
        <v>144</v>
      </c>
      <c r="N19" s="240">
        <v>477</v>
      </c>
      <c r="O19" s="240">
        <v>224</v>
      </c>
      <c r="P19" s="240">
        <v>253</v>
      </c>
      <c r="Q19" s="242">
        <v>102.13000000000001</v>
      </c>
      <c r="R19" s="166">
        <v>338.3</v>
      </c>
      <c r="S19" s="131"/>
      <c r="T19" s="137" t="s">
        <v>12</v>
      </c>
      <c r="U19" s="252">
        <v>9.e-002</v>
      </c>
      <c r="V19" s="240">
        <v>351</v>
      </c>
      <c r="W19" s="240">
        <v>863</v>
      </c>
      <c r="X19" s="240">
        <v>431</v>
      </c>
      <c r="Y19" s="240">
        <v>432</v>
      </c>
      <c r="Z19" s="242">
        <v>3900</v>
      </c>
      <c r="AA19" s="166">
        <v>9588.89</v>
      </c>
      <c r="AB19" s="202"/>
      <c r="AC19" s="202" t="s">
        <v>106</v>
      </c>
      <c r="AD19" s="280">
        <v>8.1999999999999993</v>
      </c>
      <c r="AE19" s="240">
        <v>253</v>
      </c>
      <c r="AF19" s="240">
        <v>745</v>
      </c>
      <c r="AG19" s="240">
        <v>359</v>
      </c>
      <c r="AH19" s="240">
        <v>386</v>
      </c>
      <c r="AI19" s="242">
        <v>30.860000000000003</v>
      </c>
      <c r="AJ19" s="98">
        <v>90.86</v>
      </c>
      <c r="AL19" s="131"/>
      <c r="AM19" s="204"/>
      <c r="AN19" s="204"/>
      <c r="AO19" s="323"/>
      <c r="AP19" s="326"/>
      <c r="AQ19" s="326"/>
      <c r="AR19" s="326"/>
      <c r="AS19" s="326"/>
      <c r="AT19" s="330"/>
      <c r="AU19" s="100"/>
    </row>
    <row r="20" spans="1:47" ht="14.45" customHeight="1">
      <c r="A20" s="131"/>
      <c r="B20" s="137" t="s">
        <v>180</v>
      </c>
      <c r="C20" s="238">
        <v>2.e-002</v>
      </c>
      <c r="D20" s="240">
        <v>23</v>
      </c>
      <c r="E20" s="240">
        <v>71</v>
      </c>
      <c r="F20" s="240">
        <v>38</v>
      </c>
      <c r="G20" s="240">
        <v>33</v>
      </c>
      <c r="H20" s="242">
        <v>1150</v>
      </c>
      <c r="I20" s="166">
        <v>3550</v>
      </c>
      <c r="J20" s="131"/>
      <c r="K20" s="137" t="s">
        <v>246</v>
      </c>
      <c r="L20" s="144">
        <v>1.94</v>
      </c>
      <c r="M20" s="240">
        <v>318</v>
      </c>
      <c r="N20" s="240">
        <v>740</v>
      </c>
      <c r="O20" s="240">
        <v>377</v>
      </c>
      <c r="P20" s="240">
        <v>363</v>
      </c>
      <c r="Q20" s="242">
        <v>163.92</v>
      </c>
      <c r="R20" s="166">
        <v>381.4</v>
      </c>
      <c r="S20" s="131"/>
      <c r="T20" s="137" t="s">
        <v>255</v>
      </c>
      <c r="U20" s="252">
        <v>0.19</v>
      </c>
      <c r="V20" s="255">
        <v>409</v>
      </c>
      <c r="W20" s="240">
        <v>969</v>
      </c>
      <c r="X20" s="240">
        <v>479</v>
      </c>
      <c r="Y20" s="240">
        <v>490</v>
      </c>
      <c r="Z20" s="242">
        <v>2152.6400000000003</v>
      </c>
      <c r="AA20" s="166">
        <v>5100</v>
      </c>
      <c r="AB20" s="202"/>
      <c r="AC20" s="202" t="s">
        <v>422</v>
      </c>
      <c r="AD20" s="281">
        <v>4.93</v>
      </c>
      <c r="AE20" s="256">
        <v>358</v>
      </c>
      <c r="AF20" s="256">
        <v>997</v>
      </c>
      <c r="AG20" s="256">
        <v>488</v>
      </c>
      <c r="AH20" s="256">
        <v>509</v>
      </c>
      <c r="AI20" s="242">
        <v>72.62</v>
      </c>
      <c r="AJ20" s="98">
        <v>202.23999999999998</v>
      </c>
      <c r="AL20" s="131"/>
      <c r="AM20" s="204"/>
      <c r="AN20" s="204"/>
      <c r="AO20" s="323"/>
      <c r="AP20" s="326"/>
      <c r="AQ20" s="326"/>
      <c r="AR20" s="326"/>
      <c r="AS20" s="326"/>
      <c r="AT20" s="330"/>
      <c r="AU20" s="100"/>
    </row>
    <row r="21" spans="1:47" ht="14.45" customHeight="1">
      <c r="A21" s="131"/>
      <c r="B21" s="137" t="s">
        <v>185</v>
      </c>
      <c r="C21" s="238">
        <v>2.e-002</v>
      </c>
      <c r="D21" s="240">
        <v>41</v>
      </c>
      <c r="E21" s="240">
        <v>113</v>
      </c>
      <c r="F21" s="240">
        <v>57</v>
      </c>
      <c r="G21" s="240">
        <v>56</v>
      </c>
      <c r="H21" s="242">
        <v>2050</v>
      </c>
      <c r="I21" s="166">
        <v>5650</v>
      </c>
      <c r="J21" s="131"/>
      <c r="K21" s="137" t="s">
        <v>186</v>
      </c>
      <c r="L21" s="144">
        <v>1.26</v>
      </c>
      <c r="M21" s="240">
        <v>32</v>
      </c>
      <c r="N21" s="240">
        <v>103</v>
      </c>
      <c r="O21" s="240">
        <v>53</v>
      </c>
      <c r="P21" s="240">
        <v>50</v>
      </c>
      <c r="Q21" s="242">
        <v>25.4</v>
      </c>
      <c r="R21" s="166">
        <v>81.7</v>
      </c>
      <c r="S21" s="131"/>
      <c r="T21" s="137" t="s">
        <v>264</v>
      </c>
      <c r="U21" s="252">
        <v>0.13</v>
      </c>
      <c r="V21" s="255">
        <v>233</v>
      </c>
      <c r="W21" s="240">
        <v>542</v>
      </c>
      <c r="X21" s="240">
        <v>276</v>
      </c>
      <c r="Y21" s="240">
        <v>266</v>
      </c>
      <c r="Z21" s="242">
        <v>1792.31</v>
      </c>
      <c r="AA21" s="166">
        <v>4169.24</v>
      </c>
      <c r="AB21" s="205" t="s">
        <v>257</v>
      </c>
      <c r="AC21" s="208"/>
      <c r="AD21" s="282">
        <v>490.64</v>
      </c>
      <c r="AE21" s="239">
        <v>36098</v>
      </c>
      <c r="AF21" s="239">
        <v>94033</v>
      </c>
      <c r="AG21" s="239">
        <v>46609</v>
      </c>
      <c r="AH21" s="239">
        <v>47424</v>
      </c>
      <c r="AI21" s="306">
        <v>73.58</v>
      </c>
      <c r="AJ21" s="316">
        <v>191.66</v>
      </c>
      <c r="AL21" s="131"/>
      <c r="AM21" s="320"/>
      <c r="AN21" s="320"/>
      <c r="AO21" s="324"/>
      <c r="AP21" s="325"/>
      <c r="AQ21" s="325"/>
      <c r="AR21" s="325"/>
      <c r="AS21" s="325"/>
      <c r="AT21" s="329"/>
      <c r="AU21" s="332"/>
    </row>
    <row r="22" spans="1:47" ht="14.45" customHeight="1">
      <c r="A22" s="131"/>
      <c r="B22" s="137" t="s">
        <v>86</v>
      </c>
      <c r="C22" s="238">
        <v>5.e-002</v>
      </c>
      <c r="D22" s="240">
        <v>115</v>
      </c>
      <c r="E22" s="240">
        <v>299</v>
      </c>
      <c r="F22" s="240">
        <v>118</v>
      </c>
      <c r="G22" s="240">
        <v>181</v>
      </c>
      <c r="H22" s="242">
        <v>2300</v>
      </c>
      <c r="I22" s="166">
        <v>5980</v>
      </c>
      <c r="J22" s="131"/>
      <c r="K22" s="137" t="s">
        <v>251</v>
      </c>
      <c r="L22" s="144">
        <v>2.2599999999999998</v>
      </c>
      <c r="M22" s="240">
        <v>40</v>
      </c>
      <c r="N22" s="240">
        <v>123</v>
      </c>
      <c r="O22" s="240">
        <v>60</v>
      </c>
      <c r="P22" s="240">
        <v>63</v>
      </c>
      <c r="Q22" s="242">
        <v>17.700000000000003</v>
      </c>
      <c r="R22" s="166">
        <v>54.43</v>
      </c>
      <c r="S22" s="131"/>
      <c r="T22" s="137" t="s">
        <v>89</v>
      </c>
      <c r="U22" s="252">
        <v>0.22</v>
      </c>
      <c r="V22" s="240">
        <v>542</v>
      </c>
      <c r="W22" s="240">
        <v>1312</v>
      </c>
      <c r="X22" s="240">
        <v>657</v>
      </c>
      <c r="Y22" s="240">
        <v>655</v>
      </c>
      <c r="Z22" s="242">
        <v>2463.6400000000003</v>
      </c>
      <c r="AA22" s="166">
        <v>5963.64</v>
      </c>
      <c r="AB22" s="263"/>
      <c r="AC22" s="263"/>
      <c r="AD22" s="263"/>
      <c r="AE22" s="263"/>
      <c r="AF22" s="263"/>
      <c r="AG22" s="263"/>
      <c r="AH22" s="206"/>
      <c r="AI22" s="206"/>
      <c r="AJ22" s="206"/>
      <c r="AL22" s="131"/>
      <c r="AM22" s="131"/>
      <c r="AN22" s="131"/>
      <c r="AO22" s="131"/>
      <c r="AP22" s="131"/>
      <c r="AQ22" s="131"/>
      <c r="AR22" s="131"/>
      <c r="AS22" s="131"/>
      <c r="AT22" s="131"/>
      <c r="AU22" s="131"/>
    </row>
    <row r="23" spans="1:47" ht="14.45" customHeight="1">
      <c r="A23" s="131"/>
      <c r="B23" s="137" t="s">
        <v>197</v>
      </c>
      <c r="C23" s="238">
        <v>5.e-002</v>
      </c>
      <c r="D23" s="240">
        <v>95</v>
      </c>
      <c r="E23" s="240">
        <v>218</v>
      </c>
      <c r="F23" s="240">
        <v>102</v>
      </c>
      <c r="G23" s="240">
        <v>116</v>
      </c>
      <c r="H23" s="242">
        <v>1900</v>
      </c>
      <c r="I23" s="166">
        <v>4360</v>
      </c>
      <c r="J23" s="131"/>
      <c r="K23" s="137" t="s">
        <v>261</v>
      </c>
      <c r="L23" s="144">
        <v>5.76</v>
      </c>
      <c r="M23" s="240">
        <v>231</v>
      </c>
      <c r="N23" s="240">
        <v>655</v>
      </c>
      <c r="O23" s="240">
        <v>332</v>
      </c>
      <c r="P23" s="240">
        <v>323</v>
      </c>
      <c r="Q23" s="242">
        <v>40.11</v>
      </c>
      <c r="R23" s="166">
        <v>113.72</v>
      </c>
      <c r="S23" s="131"/>
      <c r="T23" s="137" t="s">
        <v>271</v>
      </c>
      <c r="U23" s="252">
        <v>0.24</v>
      </c>
      <c r="V23" s="240">
        <v>527</v>
      </c>
      <c r="W23" s="240">
        <v>1276</v>
      </c>
      <c r="X23" s="240">
        <v>644</v>
      </c>
      <c r="Y23" s="240">
        <v>632</v>
      </c>
      <c r="Z23" s="242">
        <v>2195.84</v>
      </c>
      <c r="AA23" s="166">
        <v>5316.67</v>
      </c>
      <c r="AB23" s="131"/>
      <c r="AC23" s="131"/>
      <c r="AD23" s="131"/>
      <c r="AE23" s="131"/>
      <c r="AF23" s="131"/>
      <c r="AG23" s="131"/>
      <c r="AH23" s="131"/>
      <c r="AI23" s="131"/>
      <c r="AJ23" s="131"/>
    </row>
    <row r="24" spans="1:47" ht="14.45" customHeight="1">
      <c r="A24" s="131"/>
      <c r="B24" s="137" t="s">
        <v>201</v>
      </c>
      <c r="C24" s="238">
        <v>7.0000000000000007e-002</v>
      </c>
      <c r="D24" s="240">
        <v>82</v>
      </c>
      <c r="E24" s="240">
        <v>214</v>
      </c>
      <c r="F24" s="240">
        <v>94</v>
      </c>
      <c r="G24" s="240">
        <v>120</v>
      </c>
      <c r="H24" s="242">
        <v>1171.43</v>
      </c>
      <c r="I24" s="166">
        <v>3057.1</v>
      </c>
      <c r="J24" s="131"/>
      <c r="K24" s="137" t="s">
        <v>162</v>
      </c>
      <c r="L24" s="144">
        <v>11.31</v>
      </c>
      <c r="M24" s="240">
        <v>158</v>
      </c>
      <c r="N24" s="240">
        <v>459</v>
      </c>
      <c r="O24" s="240">
        <v>226</v>
      </c>
      <c r="P24" s="240">
        <v>233</v>
      </c>
      <c r="Q24" s="242">
        <v>13.97</v>
      </c>
      <c r="R24" s="166">
        <v>40.589999999999996</v>
      </c>
      <c r="S24" s="131"/>
      <c r="T24" s="137" t="s">
        <v>68</v>
      </c>
      <c r="U24" s="252">
        <v>0.23</v>
      </c>
      <c r="V24" s="240">
        <v>561</v>
      </c>
      <c r="W24" s="240">
        <v>1280</v>
      </c>
      <c r="X24" s="240">
        <v>658</v>
      </c>
      <c r="Y24" s="240">
        <v>622</v>
      </c>
      <c r="Z24" s="242">
        <v>2439.1400000000003</v>
      </c>
      <c r="AA24" s="166">
        <v>5565.22</v>
      </c>
      <c r="AB24" s="131"/>
      <c r="AC24" s="131"/>
      <c r="AD24" s="131"/>
      <c r="AE24" s="131"/>
      <c r="AF24" s="131"/>
      <c r="AG24" s="131"/>
      <c r="AH24" s="131"/>
      <c r="AI24" s="131"/>
      <c r="AJ24" s="131"/>
    </row>
    <row r="25" spans="1:47" ht="14.45" customHeight="1">
      <c r="A25" s="131"/>
      <c r="B25" s="137" t="s">
        <v>209</v>
      </c>
      <c r="C25" s="238">
        <v>0.19</v>
      </c>
      <c r="D25" s="240">
        <v>295</v>
      </c>
      <c r="E25" s="240">
        <v>601</v>
      </c>
      <c r="F25" s="240">
        <v>297</v>
      </c>
      <c r="G25" s="240">
        <v>304</v>
      </c>
      <c r="H25" s="242">
        <v>1552.64</v>
      </c>
      <c r="I25" s="166">
        <v>3163.1600000000003</v>
      </c>
      <c r="J25" s="169" t="s">
        <v>270</v>
      </c>
      <c r="K25" s="170"/>
      <c r="L25" s="246">
        <v>16.27</v>
      </c>
      <c r="M25" s="239">
        <v>3996</v>
      </c>
      <c r="N25" s="239">
        <v>10886</v>
      </c>
      <c r="O25" s="239">
        <v>5408</v>
      </c>
      <c r="P25" s="239">
        <v>5478</v>
      </c>
      <c r="Q25" s="247">
        <v>245.61</v>
      </c>
      <c r="R25" s="250">
        <v>669.09</v>
      </c>
      <c r="S25" s="131"/>
      <c r="T25" s="137" t="s">
        <v>279</v>
      </c>
      <c r="U25" s="252">
        <v>0.23</v>
      </c>
      <c r="V25" s="240">
        <v>773</v>
      </c>
      <c r="W25" s="240">
        <v>1493</v>
      </c>
      <c r="X25" s="240">
        <v>758</v>
      </c>
      <c r="Y25" s="240">
        <v>735</v>
      </c>
      <c r="Z25" s="242">
        <v>3360.8700000000003</v>
      </c>
      <c r="AA25" s="166">
        <v>6491.31</v>
      </c>
      <c r="AH25" s="131"/>
      <c r="AI25" s="131"/>
      <c r="AJ25" s="131"/>
    </row>
    <row r="26" spans="1:47" ht="14.45" customHeight="1">
      <c r="A26" s="131"/>
      <c r="B26" s="137" t="s">
        <v>113</v>
      </c>
      <c r="C26" s="238">
        <v>0.22</v>
      </c>
      <c r="D26" s="240">
        <v>223</v>
      </c>
      <c r="E26" s="240">
        <v>496</v>
      </c>
      <c r="F26" s="240">
        <v>222</v>
      </c>
      <c r="G26" s="240">
        <v>274</v>
      </c>
      <c r="H26" s="242">
        <v>1013.64</v>
      </c>
      <c r="I26" s="166">
        <v>2254.5</v>
      </c>
      <c r="J26" s="131"/>
      <c r="K26" s="137" t="s">
        <v>275</v>
      </c>
      <c r="L26" s="144">
        <v>2.41</v>
      </c>
      <c r="M26" s="240">
        <v>552</v>
      </c>
      <c r="N26" s="240">
        <v>1566</v>
      </c>
      <c r="O26" s="240">
        <v>752</v>
      </c>
      <c r="P26" s="240">
        <v>814</v>
      </c>
      <c r="Q26" s="242">
        <v>229</v>
      </c>
      <c r="R26" s="166">
        <v>649.79999999999995</v>
      </c>
      <c r="S26" s="131"/>
      <c r="T26" s="137" t="s">
        <v>93</v>
      </c>
      <c r="U26" s="252">
        <v>0.18</v>
      </c>
      <c r="V26" s="240">
        <v>345</v>
      </c>
      <c r="W26" s="240">
        <v>855</v>
      </c>
      <c r="X26" s="240">
        <v>409</v>
      </c>
      <c r="Y26" s="240">
        <v>446</v>
      </c>
      <c r="Z26" s="242">
        <v>1916.67</v>
      </c>
      <c r="AA26" s="166">
        <v>4750</v>
      </c>
      <c r="AH26" s="131"/>
      <c r="AI26" s="131"/>
      <c r="AJ26" s="131"/>
    </row>
    <row r="27" spans="1:47" ht="14.45" customHeight="1">
      <c r="A27" s="131"/>
      <c r="B27" s="137" t="s">
        <v>224</v>
      </c>
      <c r="C27" s="238">
        <v>6.e-002</v>
      </c>
      <c r="D27" s="240">
        <v>60</v>
      </c>
      <c r="E27" s="240">
        <v>143</v>
      </c>
      <c r="F27" s="240">
        <v>67</v>
      </c>
      <c r="G27" s="240">
        <v>76</v>
      </c>
      <c r="H27" s="242">
        <v>1000</v>
      </c>
      <c r="I27" s="166">
        <v>2383.34</v>
      </c>
      <c r="J27" s="131"/>
      <c r="K27" s="137" t="s">
        <v>277</v>
      </c>
      <c r="L27" s="144">
        <v>2.76</v>
      </c>
      <c r="M27" s="240">
        <v>1398</v>
      </c>
      <c r="N27" s="240">
        <v>3570</v>
      </c>
      <c r="O27" s="240">
        <v>1786</v>
      </c>
      <c r="P27" s="240">
        <v>1784</v>
      </c>
      <c r="Q27" s="242">
        <v>506.53</v>
      </c>
      <c r="R27" s="166">
        <v>1293.48</v>
      </c>
      <c r="S27" s="131"/>
      <c r="T27" s="137" t="s">
        <v>103</v>
      </c>
      <c r="U27" s="252">
        <v>0.23</v>
      </c>
      <c r="V27" s="240">
        <v>540</v>
      </c>
      <c r="W27" s="240">
        <v>1246</v>
      </c>
      <c r="X27" s="240">
        <v>642</v>
      </c>
      <c r="Y27" s="240">
        <v>604</v>
      </c>
      <c r="Z27" s="242">
        <v>2347.8300000000004</v>
      </c>
      <c r="AA27" s="166">
        <v>5417.4</v>
      </c>
      <c r="AC27" s="266" t="s">
        <v>642</v>
      </c>
      <c r="AD27" s="266"/>
      <c r="AE27" s="266"/>
      <c r="AF27" s="266"/>
      <c r="AG27" s="266"/>
      <c r="AH27" s="266"/>
      <c r="AI27" s="266"/>
      <c r="AJ27" s="266"/>
    </row>
    <row r="28" spans="1:47" ht="14.45" customHeight="1">
      <c r="A28" s="131"/>
      <c r="B28" s="137" t="s">
        <v>236</v>
      </c>
      <c r="C28" s="238">
        <v>0.14000000000000001</v>
      </c>
      <c r="D28" s="240">
        <v>203</v>
      </c>
      <c r="E28" s="240">
        <v>448</v>
      </c>
      <c r="F28" s="240">
        <v>205</v>
      </c>
      <c r="G28" s="240">
        <v>243</v>
      </c>
      <c r="H28" s="242">
        <v>1450</v>
      </c>
      <c r="I28" s="166">
        <v>3200</v>
      </c>
      <c r="J28" s="131"/>
      <c r="K28" s="137" t="s">
        <v>92</v>
      </c>
      <c r="L28" s="144">
        <v>2.89</v>
      </c>
      <c r="M28" s="240">
        <v>1023</v>
      </c>
      <c r="N28" s="240">
        <v>2870</v>
      </c>
      <c r="O28" s="240">
        <v>1405</v>
      </c>
      <c r="P28" s="240">
        <v>1465</v>
      </c>
      <c r="Q28" s="242">
        <v>353.98</v>
      </c>
      <c r="R28" s="166">
        <v>993.08</v>
      </c>
      <c r="T28" s="137" t="s">
        <v>202</v>
      </c>
      <c r="U28" s="252">
        <v>0.13</v>
      </c>
      <c r="V28" s="240">
        <v>203</v>
      </c>
      <c r="W28" s="240">
        <v>534</v>
      </c>
      <c r="X28" s="240">
        <v>256</v>
      </c>
      <c r="Y28" s="240">
        <v>278</v>
      </c>
      <c r="Z28" s="242">
        <v>1561.54</v>
      </c>
      <c r="AA28" s="166">
        <v>4107.7</v>
      </c>
      <c r="AC28" s="266"/>
      <c r="AD28" s="266"/>
      <c r="AE28" s="266"/>
      <c r="AF28" s="266"/>
      <c r="AG28" s="266"/>
      <c r="AH28" s="266"/>
      <c r="AI28" s="266"/>
      <c r="AJ28" s="266"/>
    </row>
    <row r="29" spans="1:47" ht="14.45" customHeight="1">
      <c r="A29" s="131"/>
      <c r="B29" s="137" t="s">
        <v>243</v>
      </c>
      <c r="C29" s="238">
        <v>7.0000000000000007e-002</v>
      </c>
      <c r="D29" s="240">
        <v>91</v>
      </c>
      <c r="E29" s="240">
        <v>218</v>
      </c>
      <c r="F29" s="240">
        <v>109</v>
      </c>
      <c r="G29" s="240">
        <v>109</v>
      </c>
      <c r="H29" s="242">
        <v>1300</v>
      </c>
      <c r="I29" s="166">
        <v>3114.2900000000004</v>
      </c>
      <c r="J29" s="131"/>
      <c r="K29" s="137" t="s">
        <v>100</v>
      </c>
      <c r="L29" s="144">
        <v>3.56</v>
      </c>
      <c r="M29" s="240">
        <v>157</v>
      </c>
      <c r="N29" s="240">
        <v>459</v>
      </c>
      <c r="O29" s="240">
        <v>244</v>
      </c>
      <c r="P29" s="240">
        <v>215</v>
      </c>
      <c r="Q29" s="242">
        <v>44.11</v>
      </c>
      <c r="R29" s="166">
        <v>128.94</v>
      </c>
      <c r="T29" s="137" t="s">
        <v>175</v>
      </c>
      <c r="U29" s="252">
        <v>0.14000000000000001</v>
      </c>
      <c r="V29" s="240">
        <v>176</v>
      </c>
      <c r="W29" s="240">
        <v>402</v>
      </c>
      <c r="X29" s="240">
        <v>204</v>
      </c>
      <c r="Y29" s="240">
        <v>198</v>
      </c>
      <c r="Z29" s="242">
        <v>1257.0999999999999</v>
      </c>
      <c r="AA29" s="166">
        <v>2871.43</v>
      </c>
      <c r="AB29" s="236"/>
      <c r="AC29" s="267" t="s">
        <v>600</v>
      </c>
      <c r="AE29" s="132"/>
      <c r="AF29" s="132"/>
      <c r="AG29" s="298"/>
    </row>
    <row r="30" spans="1:47" ht="14.45" customHeight="1">
      <c r="A30" s="131"/>
      <c r="B30" s="137" t="s">
        <v>245</v>
      </c>
      <c r="C30" s="238">
        <v>3.e-002</v>
      </c>
      <c r="D30" s="240">
        <v>40</v>
      </c>
      <c r="E30" s="240">
        <v>102</v>
      </c>
      <c r="F30" s="240">
        <v>44</v>
      </c>
      <c r="G30" s="240">
        <v>58</v>
      </c>
      <c r="H30" s="242">
        <v>1333.34</v>
      </c>
      <c r="I30" s="166">
        <v>3400</v>
      </c>
      <c r="J30" s="131"/>
      <c r="K30" s="137" t="s">
        <v>110</v>
      </c>
      <c r="L30" s="144">
        <v>0.67</v>
      </c>
      <c r="M30" s="240">
        <v>135</v>
      </c>
      <c r="N30" s="240">
        <v>387</v>
      </c>
      <c r="O30" s="240">
        <v>191</v>
      </c>
      <c r="P30" s="240">
        <v>196</v>
      </c>
      <c r="Q30" s="242">
        <v>201.5</v>
      </c>
      <c r="R30" s="166">
        <v>577.62</v>
      </c>
      <c r="T30" s="137" t="s">
        <v>280</v>
      </c>
      <c r="U30" s="252">
        <v>0.31</v>
      </c>
      <c r="V30" s="240">
        <v>606</v>
      </c>
      <c r="W30" s="240">
        <v>1558</v>
      </c>
      <c r="X30" s="240">
        <v>746</v>
      </c>
      <c r="Y30" s="240">
        <v>812</v>
      </c>
      <c r="Z30" s="242">
        <v>1954.84</v>
      </c>
      <c r="AA30" s="166">
        <v>5025.8100000000004</v>
      </c>
      <c r="AB30" s="48"/>
      <c r="AC30" s="268"/>
      <c r="AD30" s="283"/>
      <c r="AE30" s="289"/>
      <c r="AF30" s="289"/>
      <c r="AG30" s="289"/>
    </row>
    <row r="31" spans="1:47" ht="14.45" customHeight="1">
      <c r="A31" s="131"/>
      <c r="B31" s="137" t="s">
        <v>75</v>
      </c>
      <c r="C31" s="238">
        <v>7.0000000000000007e-002</v>
      </c>
      <c r="D31" s="240">
        <v>56</v>
      </c>
      <c r="E31" s="240">
        <v>135</v>
      </c>
      <c r="F31" s="240">
        <v>66</v>
      </c>
      <c r="G31" s="240">
        <v>69</v>
      </c>
      <c r="H31" s="242">
        <v>800</v>
      </c>
      <c r="I31" s="166">
        <v>1928.58</v>
      </c>
      <c r="J31" s="131"/>
      <c r="K31" s="137" t="s">
        <v>17</v>
      </c>
      <c r="L31" s="144">
        <v>1.55</v>
      </c>
      <c r="M31" s="240">
        <v>36</v>
      </c>
      <c r="N31" s="240">
        <v>96</v>
      </c>
      <c r="O31" s="240">
        <v>46</v>
      </c>
      <c r="P31" s="240">
        <v>50</v>
      </c>
      <c r="Q31" s="242">
        <v>23.23</v>
      </c>
      <c r="R31" s="166">
        <v>61.94</v>
      </c>
      <c r="T31" s="137" t="s">
        <v>340</v>
      </c>
      <c r="U31" s="252">
        <v>0.22</v>
      </c>
      <c r="V31" s="240">
        <v>505</v>
      </c>
      <c r="W31" s="240">
        <v>1468</v>
      </c>
      <c r="X31" s="240">
        <v>709</v>
      </c>
      <c r="Y31" s="240">
        <v>759</v>
      </c>
      <c r="Z31" s="242">
        <v>2295.46</v>
      </c>
      <c r="AA31" s="166">
        <v>6672.73</v>
      </c>
      <c r="AC31" s="269" t="s">
        <v>67</v>
      </c>
      <c r="AD31" s="284" t="s">
        <v>679</v>
      </c>
      <c r="AE31" s="290" t="s">
        <v>289</v>
      </c>
      <c r="AF31" s="294" t="s">
        <v>111</v>
      </c>
      <c r="AG31" s="299" t="s">
        <v>253</v>
      </c>
      <c r="AI31" s="307" t="s">
        <v>289</v>
      </c>
      <c r="AJ31" s="309" t="s">
        <v>111</v>
      </c>
    </row>
    <row r="32" spans="1:47" ht="14.45" customHeight="1">
      <c r="A32" s="131"/>
      <c r="B32" s="137" t="s">
        <v>250</v>
      </c>
      <c r="C32" s="238">
        <v>4.e-002</v>
      </c>
      <c r="D32" s="240">
        <v>96</v>
      </c>
      <c r="E32" s="240">
        <v>211</v>
      </c>
      <c r="F32" s="240">
        <v>108</v>
      </c>
      <c r="G32" s="240">
        <v>103</v>
      </c>
      <c r="H32" s="242">
        <v>2400</v>
      </c>
      <c r="I32" s="166">
        <v>5275</v>
      </c>
      <c r="J32" s="131"/>
      <c r="K32" s="137" t="s">
        <v>41</v>
      </c>
      <c r="L32" s="144">
        <v>1.01</v>
      </c>
      <c r="M32" s="240">
        <v>103</v>
      </c>
      <c r="N32" s="240">
        <v>339</v>
      </c>
      <c r="O32" s="240">
        <v>180</v>
      </c>
      <c r="P32" s="240">
        <v>159</v>
      </c>
      <c r="Q32" s="242">
        <v>101.99</v>
      </c>
      <c r="R32" s="166">
        <v>335.6</v>
      </c>
      <c r="T32" s="137" t="s">
        <v>341</v>
      </c>
      <c r="U32" s="252">
        <v>0.19</v>
      </c>
      <c r="V32" s="240">
        <v>472</v>
      </c>
      <c r="W32" s="240">
        <v>1135</v>
      </c>
      <c r="X32" s="240">
        <v>596</v>
      </c>
      <c r="Y32" s="240">
        <v>539</v>
      </c>
      <c r="Z32" s="242">
        <v>2484.2200000000003</v>
      </c>
      <c r="AA32" s="166">
        <v>5973.69</v>
      </c>
      <c r="AC32" s="270"/>
      <c r="AD32" s="285"/>
      <c r="AE32" s="291"/>
      <c r="AF32" s="295"/>
      <c r="AG32" s="300"/>
      <c r="AI32" s="308" t="s">
        <v>675</v>
      </c>
      <c r="AJ32" s="310" t="s">
        <v>553</v>
      </c>
    </row>
    <row r="33" spans="1:36" ht="14.45" customHeight="1">
      <c r="A33" s="131"/>
      <c r="B33" s="137" t="s">
        <v>258</v>
      </c>
      <c r="C33" s="238">
        <v>1.e-002</v>
      </c>
      <c r="D33" s="240">
        <v>28</v>
      </c>
      <c r="E33" s="240">
        <v>73</v>
      </c>
      <c r="F33" s="240">
        <v>31</v>
      </c>
      <c r="G33" s="240">
        <v>42</v>
      </c>
      <c r="H33" s="242">
        <v>2800</v>
      </c>
      <c r="I33" s="166">
        <v>7300</v>
      </c>
      <c r="J33" s="131"/>
      <c r="K33" s="137" t="s">
        <v>123</v>
      </c>
      <c r="L33" s="144">
        <v>1.1299999999999999</v>
      </c>
      <c r="M33" s="240">
        <v>142</v>
      </c>
      <c r="N33" s="240">
        <v>411</v>
      </c>
      <c r="O33" s="240">
        <v>212</v>
      </c>
      <c r="P33" s="240">
        <v>199</v>
      </c>
      <c r="Q33" s="242">
        <v>125.67</v>
      </c>
      <c r="R33" s="166">
        <v>363.72</v>
      </c>
      <c r="T33" s="137" t="s">
        <v>342</v>
      </c>
      <c r="U33" s="252">
        <v>0.13</v>
      </c>
      <c r="V33" s="240">
        <v>182</v>
      </c>
      <c r="W33" s="240">
        <v>507</v>
      </c>
      <c r="X33" s="240">
        <v>250</v>
      </c>
      <c r="Y33" s="240">
        <v>257</v>
      </c>
      <c r="Z33" s="242">
        <v>1400</v>
      </c>
      <c r="AA33" s="166">
        <v>3900</v>
      </c>
      <c r="AC33" s="271" t="s">
        <v>166</v>
      </c>
      <c r="AD33" s="286">
        <v>48316</v>
      </c>
      <c r="AE33" s="286">
        <f>SUM(AE36:AE50)</f>
        <v>3103</v>
      </c>
      <c r="AF33" s="296">
        <f>SUM(AF36:AF50)</f>
        <v>16729</v>
      </c>
      <c r="AG33" s="301">
        <f>SUM(AG36:AG50)</f>
        <v>28093</v>
      </c>
      <c r="AH33" s="131"/>
      <c r="AI33" s="308" t="s">
        <v>676</v>
      </c>
      <c r="AJ33" s="310"/>
    </row>
    <row r="34" spans="1:36" ht="14.45" customHeight="1">
      <c r="A34" s="131"/>
      <c r="B34" s="137" t="s">
        <v>265</v>
      </c>
      <c r="C34" s="238">
        <v>0.18</v>
      </c>
      <c r="D34" s="240">
        <v>285</v>
      </c>
      <c r="E34" s="240">
        <v>692</v>
      </c>
      <c r="F34" s="240">
        <v>349</v>
      </c>
      <c r="G34" s="240">
        <v>343</v>
      </c>
      <c r="H34" s="242">
        <v>1583.34</v>
      </c>
      <c r="I34" s="166">
        <v>3844.4</v>
      </c>
      <c r="J34" s="131"/>
      <c r="K34" s="137" t="s">
        <v>74</v>
      </c>
      <c r="L34" s="144">
        <v>0.28999999999999998</v>
      </c>
      <c r="M34" s="240">
        <v>450</v>
      </c>
      <c r="N34" s="240">
        <v>1188</v>
      </c>
      <c r="O34" s="240">
        <v>592</v>
      </c>
      <c r="P34" s="240">
        <v>596</v>
      </c>
      <c r="Q34" s="242">
        <v>1551.73</v>
      </c>
      <c r="R34" s="166">
        <v>4096.5600000000004</v>
      </c>
      <c r="T34" s="137" t="s">
        <v>344</v>
      </c>
      <c r="U34" s="252">
        <v>0.23</v>
      </c>
      <c r="V34" s="240">
        <v>314</v>
      </c>
      <c r="W34" s="240">
        <v>836</v>
      </c>
      <c r="X34" s="240">
        <v>430</v>
      </c>
      <c r="Y34" s="240">
        <v>406</v>
      </c>
      <c r="Z34" s="242">
        <v>1365.22</v>
      </c>
      <c r="AA34" s="166">
        <v>3634.7900000000004</v>
      </c>
      <c r="AC34" s="272" t="s">
        <v>664</v>
      </c>
      <c r="AD34" s="287">
        <v>100</v>
      </c>
      <c r="AE34" s="292">
        <v>6.4747000521648408</v>
      </c>
      <c r="AF34" s="292">
        <v>34.906624934793953</v>
      </c>
      <c r="AG34" s="302">
        <v>58.618675013041212</v>
      </c>
      <c r="AH34" s="131"/>
      <c r="AI34" s="276"/>
      <c r="AJ34" s="308" t="s">
        <v>59</v>
      </c>
    </row>
    <row r="35" spans="1:36" ht="14.45" customHeight="1">
      <c r="A35" s="131"/>
      <c r="B35" s="137" t="s">
        <v>267</v>
      </c>
      <c r="C35" s="238">
        <v>8.e-002</v>
      </c>
      <c r="D35" s="240">
        <v>194</v>
      </c>
      <c r="E35" s="240">
        <v>388</v>
      </c>
      <c r="F35" s="240">
        <v>192</v>
      </c>
      <c r="G35" s="240">
        <v>196</v>
      </c>
      <c r="H35" s="242">
        <v>2425</v>
      </c>
      <c r="I35" s="166">
        <v>4850</v>
      </c>
      <c r="J35" s="169" t="s">
        <v>97</v>
      </c>
      <c r="K35" s="170"/>
      <c r="L35" s="246">
        <v>28.53</v>
      </c>
      <c r="M35" s="239">
        <v>617</v>
      </c>
      <c r="N35" s="239">
        <v>1589</v>
      </c>
      <c r="O35" s="239">
        <v>760</v>
      </c>
      <c r="P35" s="239">
        <v>829</v>
      </c>
      <c r="Q35" s="247">
        <v>21.630000000000003</v>
      </c>
      <c r="R35" s="250">
        <v>55.7</v>
      </c>
      <c r="S35" s="169" t="s">
        <v>70</v>
      </c>
      <c r="T35" s="170"/>
      <c r="U35" s="251">
        <v>30.02</v>
      </c>
      <c r="V35" s="239">
        <v>1016</v>
      </c>
      <c r="W35" s="239">
        <v>2883</v>
      </c>
      <c r="X35" s="239">
        <v>1446</v>
      </c>
      <c r="Y35" s="239">
        <v>1437</v>
      </c>
      <c r="Z35" s="247">
        <v>33.799999999999997</v>
      </c>
      <c r="AA35" s="250">
        <v>96.04</v>
      </c>
      <c r="AC35" s="138"/>
      <c r="AD35" s="286"/>
      <c r="AE35" s="286"/>
      <c r="AF35" s="286"/>
      <c r="AG35" s="303"/>
      <c r="AH35" s="131"/>
      <c r="AI35" s="276"/>
      <c r="AJ35" s="310" t="s">
        <v>677</v>
      </c>
    </row>
    <row r="36" spans="1:36" ht="14.45" customHeight="1">
      <c r="A36" s="131"/>
      <c r="B36" s="137" t="s">
        <v>274</v>
      </c>
      <c r="C36" s="238">
        <v>0.79</v>
      </c>
      <c r="D36" s="240">
        <v>1234</v>
      </c>
      <c r="E36" s="240">
        <v>3179</v>
      </c>
      <c r="F36" s="240">
        <v>1605</v>
      </c>
      <c r="G36" s="240">
        <v>1574</v>
      </c>
      <c r="H36" s="242">
        <v>1562.03</v>
      </c>
      <c r="I36" s="166">
        <v>4024.0600000000004</v>
      </c>
      <c r="J36" s="131"/>
      <c r="K36" s="137" t="s">
        <v>130</v>
      </c>
      <c r="L36" s="144">
        <v>28.53</v>
      </c>
      <c r="M36" s="240">
        <v>617</v>
      </c>
      <c r="N36" s="240">
        <v>1589</v>
      </c>
      <c r="O36" s="240">
        <v>760</v>
      </c>
      <c r="P36" s="240">
        <v>829</v>
      </c>
      <c r="Q36" s="242">
        <v>21.630000000000003</v>
      </c>
      <c r="R36" s="166">
        <v>55.7</v>
      </c>
      <c r="S36" s="131"/>
      <c r="T36" s="137" t="s">
        <v>138</v>
      </c>
      <c r="U36" s="252">
        <v>0.54</v>
      </c>
      <c r="V36" s="240">
        <v>36</v>
      </c>
      <c r="W36" s="240">
        <v>119</v>
      </c>
      <c r="X36" s="240">
        <v>58</v>
      </c>
      <c r="Y36" s="240">
        <v>61</v>
      </c>
      <c r="Z36" s="242">
        <v>66.67</v>
      </c>
      <c r="AA36" s="166">
        <v>220.38</v>
      </c>
      <c r="AC36" s="273" t="s">
        <v>329</v>
      </c>
      <c r="AD36" s="145">
        <v>11000</v>
      </c>
      <c r="AE36" s="145">
        <v>162</v>
      </c>
      <c r="AF36" s="145">
        <v>3523</v>
      </c>
      <c r="AG36" s="174">
        <v>7257</v>
      </c>
      <c r="AH36" s="131"/>
      <c r="AI36" s="309" t="s">
        <v>253</v>
      </c>
      <c r="AJ36" s="310"/>
    </row>
    <row r="37" spans="1:36" ht="14.45" customHeight="1">
      <c r="A37" s="131"/>
      <c r="B37" s="137" t="s">
        <v>193</v>
      </c>
      <c r="C37" s="238">
        <v>0.56999999999999995</v>
      </c>
      <c r="D37" s="240">
        <v>992</v>
      </c>
      <c r="E37" s="240">
        <v>2430</v>
      </c>
      <c r="F37" s="240">
        <v>1192</v>
      </c>
      <c r="G37" s="240">
        <v>1238</v>
      </c>
      <c r="H37" s="242">
        <v>1740.36</v>
      </c>
      <c r="I37" s="166">
        <v>4263.16</v>
      </c>
      <c r="J37" s="169" t="s">
        <v>136</v>
      </c>
      <c r="K37" s="170"/>
      <c r="L37" s="246">
        <v>79.03</v>
      </c>
      <c r="M37" s="239">
        <v>302</v>
      </c>
      <c r="N37" s="239">
        <v>713</v>
      </c>
      <c r="O37" s="239">
        <v>329</v>
      </c>
      <c r="P37" s="239">
        <v>384</v>
      </c>
      <c r="Q37" s="247">
        <v>3.8299999999999996</v>
      </c>
      <c r="R37" s="250">
        <v>9.0299999999999994</v>
      </c>
      <c r="S37" s="131"/>
      <c r="T37" s="137" t="s">
        <v>143</v>
      </c>
      <c r="U37" s="252">
        <v>1.36</v>
      </c>
      <c r="V37" s="240">
        <v>92</v>
      </c>
      <c r="W37" s="240">
        <v>309</v>
      </c>
      <c r="X37" s="240">
        <v>168</v>
      </c>
      <c r="Y37" s="240">
        <v>141</v>
      </c>
      <c r="Z37" s="242">
        <v>67.599999999999994</v>
      </c>
      <c r="AA37" s="166">
        <v>227.20999999999998</v>
      </c>
      <c r="AC37" s="137" t="s">
        <v>117</v>
      </c>
      <c r="AD37" s="145">
        <v>6893</v>
      </c>
      <c r="AE37" s="145">
        <v>382</v>
      </c>
      <c r="AF37" s="145">
        <v>2461</v>
      </c>
      <c r="AG37" s="174">
        <v>3985</v>
      </c>
      <c r="AH37" s="131"/>
      <c r="AI37" s="310" t="s">
        <v>735</v>
      </c>
      <c r="AJ37" s="308"/>
    </row>
    <row r="38" spans="1:36" s="127" customFormat="1" ht="14.45" customHeight="1">
      <c r="A38" s="131"/>
      <c r="B38" s="137" t="s">
        <v>91</v>
      </c>
      <c r="C38" s="238">
        <v>0.22</v>
      </c>
      <c r="D38" s="240">
        <v>409</v>
      </c>
      <c r="E38" s="240">
        <v>1153</v>
      </c>
      <c r="F38" s="240">
        <v>570</v>
      </c>
      <c r="G38" s="240">
        <v>583</v>
      </c>
      <c r="H38" s="242">
        <v>1859.1</v>
      </c>
      <c r="I38" s="166">
        <v>5240.91</v>
      </c>
      <c r="J38" s="131"/>
      <c r="K38" s="137" t="s">
        <v>141</v>
      </c>
      <c r="L38" s="144">
        <v>3.83</v>
      </c>
      <c r="M38" s="240">
        <v>29</v>
      </c>
      <c r="N38" s="240">
        <v>71</v>
      </c>
      <c r="O38" s="240">
        <v>33</v>
      </c>
      <c r="P38" s="240">
        <v>38</v>
      </c>
      <c r="Q38" s="242">
        <v>7.58</v>
      </c>
      <c r="R38" s="166">
        <v>18.540000000000003</v>
      </c>
      <c r="S38" s="131"/>
      <c r="T38" s="137" t="s">
        <v>153</v>
      </c>
      <c r="U38" s="252">
        <v>2.67</v>
      </c>
      <c r="V38" s="240">
        <v>125</v>
      </c>
      <c r="W38" s="240">
        <v>361</v>
      </c>
      <c r="X38" s="240">
        <v>174</v>
      </c>
      <c r="Y38" s="240">
        <v>187</v>
      </c>
      <c r="Z38" s="242">
        <v>46.82</v>
      </c>
      <c r="AA38" s="166">
        <v>135.20999999999998</v>
      </c>
      <c r="AB38" s="123"/>
      <c r="AC38" s="137" t="s">
        <v>228</v>
      </c>
      <c r="AD38" s="145">
        <v>1574</v>
      </c>
      <c r="AE38" s="145">
        <v>194</v>
      </c>
      <c r="AF38" s="145">
        <v>628</v>
      </c>
      <c r="AG38" s="174">
        <v>744</v>
      </c>
      <c r="AI38" s="308" t="s">
        <v>682</v>
      </c>
      <c r="AJ38" s="310"/>
    </row>
    <row r="39" spans="1:36" ht="14.45" customHeight="1">
      <c r="A39" s="131"/>
      <c r="B39" s="137" t="s">
        <v>99</v>
      </c>
      <c r="C39" s="238">
        <v>0.2</v>
      </c>
      <c r="D39" s="240">
        <v>244</v>
      </c>
      <c r="E39" s="240">
        <v>567</v>
      </c>
      <c r="F39" s="240">
        <v>255</v>
      </c>
      <c r="G39" s="240">
        <v>312</v>
      </c>
      <c r="H39" s="242">
        <v>1220</v>
      </c>
      <c r="I39" s="166">
        <v>2835</v>
      </c>
      <c r="J39" s="131"/>
      <c r="K39" s="137" t="s">
        <v>151</v>
      </c>
      <c r="L39" s="144">
        <v>5.22</v>
      </c>
      <c r="M39" s="240">
        <v>49</v>
      </c>
      <c r="N39" s="240">
        <v>134</v>
      </c>
      <c r="O39" s="240">
        <v>60</v>
      </c>
      <c r="P39" s="240">
        <v>74</v>
      </c>
      <c r="Q39" s="242">
        <v>9.39</v>
      </c>
      <c r="R39" s="166">
        <v>25.680000000000003</v>
      </c>
      <c r="S39" s="131"/>
      <c r="T39" s="137" t="s">
        <v>164</v>
      </c>
      <c r="U39" s="252">
        <v>5.28</v>
      </c>
      <c r="V39" s="240">
        <v>415</v>
      </c>
      <c r="W39" s="240">
        <v>1244</v>
      </c>
      <c r="X39" s="240">
        <v>609</v>
      </c>
      <c r="Y39" s="240">
        <v>635</v>
      </c>
      <c r="Z39" s="242">
        <v>78.600000000000009</v>
      </c>
      <c r="AA39" s="166">
        <v>235.61</v>
      </c>
      <c r="AC39" s="137" t="s">
        <v>270</v>
      </c>
      <c r="AD39" s="145">
        <v>5605</v>
      </c>
      <c r="AE39" s="145">
        <v>404</v>
      </c>
      <c r="AF39" s="145">
        <v>1959</v>
      </c>
      <c r="AG39" s="174">
        <v>3193</v>
      </c>
      <c r="AH39" s="131"/>
      <c r="AI39" s="308" t="s">
        <v>736</v>
      </c>
      <c r="AJ39" s="308"/>
    </row>
    <row r="40" spans="1:36" ht="14.45" customHeight="1">
      <c r="A40" s="131"/>
      <c r="B40" s="137" t="s">
        <v>107</v>
      </c>
      <c r="C40" s="238">
        <v>9.e-002</v>
      </c>
      <c r="D40" s="240">
        <v>77</v>
      </c>
      <c r="E40" s="240">
        <v>167</v>
      </c>
      <c r="F40" s="240">
        <v>75</v>
      </c>
      <c r="G40" s="240">
        <v>92</v>
      </c>
      <c r="H40" s="242">
        <v>855.56</v>
      </c>
      <c r="I40" s="166">
        <v>1855.56</v>
      </c>
      <c r="J40" s="131"/>
      <c r="K40" s="137" t="s">
        <v>161</v>
      </c>
      <c r="L40" s="144">
        <v>69.98</v>
      </c>
      <c r="M40" s="240">
        <v>224</v>
      </c>
      <c r="N40" s="240">
        <v>508</v>
      </c>
      <c r="O40" s="240">
        <v>236</v>
      </c>
      <c r="P40" s="240">
        <v>272</v>
      </c>
      <c r="Q40" s="242">
        <v>3.21</v>
      </c>
      <c r="R40" s="166">
        <v>7.26</v>
      </c>
      <c r="S40" s="131"/>
      <c r="T40" s="137" t="s">
        <v>80</v>
      </c>
      <c r="U40" s="252">
        <v>19.87</v>
      </c>
      <c r="V40" s="240">
        <v>180</v>
      </c>
      <c r="W40" s="240">
        <v>486</v>
      </c>
      <c r="X40" s="240">
        <v>249</v>
      </c>
      <c r="Y40" s="240">
        <v>237</v>
      </c>
      <c r="Z40" s="242">
        <v>9.06</v>
      </c>
      <c r="AA40" s="166">
        <v>24.46</v>
      </c>
      <c r="AB40" s="127"/>
      <c r="AC40" s="137" t="s">
        <v>97</v>
      </c>
      <c r="AD40" s="145">
        <v>868</v>
      </c>
      <c r="AE40" s="145">
        <v>87</v>
      </c>
      <c r="AF40" s="145">
        <v>263</v>
      </c>
      <c r="AG40" s="174">
        <v>498</v>
      </c>
      <c r="AH40" s="131"/>
      <c r="AI40" s="308" t="s">
        <v>309</v>
      </c>
      <c r="AJ40" s="308"/>
    </row>
    <row r="41" spans="1:36" ht="14.45" customHeight="1">
      <c r="A41" s="131"/>
      <c r="B41" s="137" t="s">
        <v>79</v>
      </c>
      <c r="C41" s="238">
        <v>1.56</v>
      </c>
      <c r="D41" s="240">
        <v>420</v>
      </c>
      <c r="E41" s="240">
        <v>959</v>
      </c>
      <c r="F41" s="240">
        <v>460</v>
      </c>
      <c r="G41" s="240">
        <v>499</v>
      </c>
      <c r="H41" s="242">
        <v>269.24</v>
      </c>
      <c r="I41" s="166">
        <v>614.70000000000005</v>
      </c>
      <c r="J41" s="169" t="s">
        <v>171</v>
      </c>
      <c r="K41" s="170"/>
      <c r="L41" s="246">
        <v>46.69</v>
      </c>
      <c r="M41" s="239">
        <v>633</v>
      </c>
      <c r="N41" s="239">
        <v>1743</v>
      </c>
      <c r="O41" s="239">
        <v>871</v>
      </c>
      <c r="P41" s="239">
        <v>872</v>
      </c>
      <c r="Q41" s="247">
        <v>13.56</v>
      </c>
      <c r="R41" s="250">
        <v>37.339999999999996</v>
      </c>
      <c r="S41" s="131"/>
      <c r="T41" s="137" t="s">
        <v>178</v>
      </c>
      <c r="U41" s="252">
        <v>0.3</v>
      </c>
      <c r="V41" s="240">
        <v>168</v>
      </c>
      <c r="W41" s="240">
        <v>364</v>
      </c>
      <c r="X41" s="240">
        <v>188</v>
      </c>
      <c r="Y41" s="240">
        <v>176</v>
      </c>
      <c r="Z41" s="242">
        <v>560</v>
      </c>
      <c r="AA41" s="166">
        <v>1213.3399999999999</v>
      </c>
      <c r="AC41" s="137" t="s">
        <v>136</v>
      </c>
      <c r="AD41" s="145">
        <v>345</v>
      </c>
      <c r="AE41" s="145">
        <v>54</v>
      </c>
      <c r="AF41" s="145">
        <v>108</v>
      </c>
      <c r="AG41" s="174">
        <v>183</v>
      </c>
      <c r="AH41" s="131"/>
      <c r="AI41" s="308" t="s">
        <v>737</v>
      </c>
      <c r="AJ41" s="308"/>
    </row>
    <row r="42" spans="1:36" ht="14.45" customHeight="1">
      <c r="A42" s="131"/>
      <c r="B42" s="137" t="s">
        <v>73</v>
      </c>
      <c r="C42" s="238">
        <v>1.9300000000000002</v>
      </c>
      <c r="D42" s="240">
        <v>961</v>
      </c>
      <c r="E42" s="240">
        <v>2530</v>
      </c>
      <c r="F42" s="240">
        <v>1201</v>
      </c>
      <c r="G42" s="240">
        <v>1329</v>
      </c>
      <c r="H42" s="242">
        <v>497.93</v>
      </c>
      <c r="I42" s="166">
        <v>1310.89</v>
      </c>
      <c r="J42" s="131"/>
      <c r="K42" s="137" t="s">
        <v>177</v>
      </c>
      <c r="L42" s="144">
        <v>1.73</v>
      </c>
      <c r="M42" s="240">
        <v>49</v>
      </c>
      <c r="N42" s="240">
        <v>167</v>
      </c>
      <c r="O42" s="240">
        <v>83</v>
      </c>
      <c r="P42" s="240">
        <v>84</v>
      </c>
      <c r="Q42" s="242">
        <v>28.33</v>
      </c>
      <c r="R42" s="166">
        <v>96.54</v>
      </c>
      <c r="S42" s="182" t="s">
        <v>182</v>
      </c>
      <c r="T42" s="183"/>
      <c r="U42" s="251">
        <v>18.059999999999999</v>
      </c>
      <c r="V42" s="239">
        <v>1422</v>
      </c>
      <c r="W42" s="239">
        <v>3931</v>
      </c>
      <c r="X42" s="239">
        <v>1975</v>
      </c>
      <c r="Y42" s="239">
        <v>1956</v>
      </c>
      <c r="Z42" s="247">
        <v>78.740000000000009</v>
      </c>
      <c r="AA42" s="250">
        <v>217.67</v>
      </c>
      <c r="AC42" s="137" t="s">
        <v>171</v>
      </c>
      <c r="AD42" s="145">
        <v>872</v>
      </c>
      <c r="AE42" s="145">
        <v>141</v>
      </c>
      <c r="AF42" s="145">
        <v>300</v>
      </c>
      <c r="AG42" s="174">
        <v>422</v>
      </c>
      <c r="AH42" s="131"/>
      <c r="AI42" s="308" t="s">
        <v>500</v>
      </c>
      <c r="AJ42" s="308"/>
    </row>
    <row r="43" spans="1:36" ht="14.45" customHeight="1">
      <c r="A43" s="131"/>
      <c r="B43" s="137" t="s">
        <v>44</v>
      </c>
      <c r="C43" s="238">
        <v>0.95</v>
      </c>
      <c r="D43" s="240">
        <v>295</v>
      </c>
      <c r="E43" s="240">
        <v>821</v>
      </c>
      <c r="F43" s="240">
        <v>410</v>
      </c>
      <c r="G43" s="240">
        <v>411</v>
      </c>
      <c r="H43" s="242">
        <v>310.52999999999997</v>
      </c>
      <c r="I43" s="166">
        <v>864.22</v>
      </c>
      <c r="J43" s="131"/>
      <c r="K43" s="137" t="s">
        <v>154</v>
      </c>
      <c r="L43" s="144">
        <v>10.61</v>
      </c>
      <c r="M43" s="240">
        <v>322</v>
      </c>
      <c r="N43" s="240">
        <v>927</v>
      </c>
      <c r="O43" s="240">
        <v>464</v>
      </c>
      <c r="P43" s="240">
        <v>463</v>
      </c>
      <c r="Q43" s="242">
        <v>30.3</v>
      </c>
      <c r="R43" s="166">
        <v>87.38000000000001</v>
      </c>
      <c r="S43" s="131"/>
      <c r="T43" s="137" t="s">
        <v>190</v>
      </c>
      <c r="U43" s="252">
        <v>2.7</v>
      </c>
      <c r="V43" s="240">
        <v>482</v>
      </c>
      <c r="W43" s="240">
        <v>1268</v>
      </c>
      <c r="X43" s="240">
        <v>613</v>
      </c>
      <c r="Y43" s="240">
        <v>655</v>
      </c>
      <c r="Z43" s="242">
        <v>178.52</v>
      </c>
      <c r="AA43" s="166">
        <v>469.63</v>
      </c>
      <c r="AC43" s="137" t="s">
        <v>200</v>
      </c>
      <c r="AD43" s="145">
        <v>5074</v>
      </c>
      <c r="AE43" s="145">
        <v>500</v>
      </c>
      <c r="AF43" s="145">
        <v>1680</v>
      </c>
      <c r="AG43" s="174">
        <v>2867</v>
      </c>
      <c r="AH43" s="131"/>
      <c r="AI43" s="308" t="s">
        <v>661</v>
      </c>
      <c r="AJ43" s="308"/>
    </row>
    <row r="44" spans="1:36" ht="14.45" customHeight="1">
      <c r="A44" s="131"/>
      <c r="B44" s="137" t="s">
        <v>60</v>
      </c>
      <c r="C44" s="238">
        <v>8.e-002</v>
      </c>
      <c r="D44" s="240">
        <v>111</v>
      </c>
      <c r="E44" s="240">
        <v>266</v>
      </c>
      <c r="F44" s="240">
        <v>133</v>
      </c>
      <c r="G44" s="240">
        <v>133</v>
      </c>
      <c r="H44" s="242">
        <v>1387.5</v>
      </c>
      <c r="I44" s="166">
        <v>3325</v>
      </c>
      <c r="J44" s="131"/>
      <c r="K44" s="137" t="s">
        <v>188</v>
      </c>
      <c r="L44" s="144">
        <v>7</v>
      </c>
      <c r="M44" s="240">
        <v>105</v>
      </c>
      <c r="N44" s="240">
        <v>285</v>
      </c>
      <c r="O44" s="240">
        <v>138</v>
      </c>
      <c r="P44" s="240">
        <v>147</v>
      </c>
      <c r="Q44" s="242">
        <v>15</v>
      </c>
      <c r="R44" s="166">
        <v>40.72</v>
      </c>
      <c r="S44" s="131"/>
      <c r="T44" s="137" t="s">
        <v>195</v>
      </c>
      <c r="U44" s="252">
        <v>2.56</v>
      </c>
      <c r="V44" s="240">
        <v>186</v>
      </c>
      <c r="W44" s="240">
        <v>527</v>
      </c>
      <c r="X44" s="240">
        <v>282</v>
      </c>
      <c r="Y44" s="240">
        <v>245</v>
      </c>
      <c r="Z44" s="242">
        <v>72.660000000000011</v>
      </c>
      <c r="AA44" s="166">
        <v>205.86</v>
      </c>
      <c r="AC44" s="137" t="s">
        <v>499</v>
      </c>
      <c r="AD44" s="145">
        <v>8388</v>
      </c>
      <c r="AE44" s="145">
        <v>135</v>
      </c>
      <c r="AF44" s="145">
        <v>3097</v>
      </c>
      <c r="AG44" s="174">
        <v>5055</v>
      </c>
      <c r="AH44" s="131"/>
      <c r="AI44" s="308" t="s">
        <v>683</v>
      </c>
      <c r="AJ44" s="308"/>
    </row>
    <row r="45" spans="1:36" ht="14.45" customHeight="1">
      <c r="A45" s="131"/>
      <c r="B45" s="137" t="s">
        <v>127</v>
      </c>
      <c r="C45" s="238">
        <v>0.12</v>
      </c>
      <c r="D45" s="240">
        <v>150</v>
      </c>
      <c r="E45" s="240">
        <v>357</v>
      </c>
      <c r="F45" s="240">
        <v>179</v>
      </c>
      <c r="G45" s="240">
        <v>178</v>
      </c>
      <c r="H45" s="242">
        <v>1250</v>
      </c>
      <c r="I45" s="166">
        <v>2975</v>
      </c>
      <c r="J45" s="131"/>
      <c r="K45" s="137" t="s">
        <v>194</v>
      </c>
      <c r="L45" s="144">
        <v>27.35</v>
      </c>
      <c r="M45" s="240">
        <v>157</v>
      </c>
      <c r="N45" s="240">
        <v>364</v>
      </c>
      <c r="O45" s="240">
        <v>186</v>
      </c>
      <c r="P45" s="240">
        <v>178</v>
      </c>
      <c r="Q45" s="242">
        <v>5.7</v>
      </c>
      <c r="R45" s="166">
        <v>13.31</v>
      </c>
      <c r="S45" s="131"/>
      <c r="T45" s="137" t="s">
        <v>170</v>
      </c>
      <c r="U45" s="252">
        <v>1.01</v>
      </c>
      <c r="V45" s="240">
        <v>47</v>
      </c>
      <c r="W45" s="240">
        <v>129</v>
      </c>
      <c r="X45" s="240">
        <v>63</v>
      </c>
      <c r="Y45" s="240">
        <v>66</v>
      </c>
      <c r="Z45" s="242">
        <v>46.54</v>
      </c>
      <c r="AA45" s="166">
        <v>127.73</v>
      </c>
      <c r="AC45" s="137" t="s">
        <v>70</v>
      </c>
      <c r="AD45" s="145">
        <v>1492</v>
      </c>
      <c r="AE45" s="145">
        <v>162</v>
      </c>
      <c r="AF45" s="145">
        <v>553</v>
      </c>
      <c r="AG45" s="174">
        <v>773</v>
      </c>
      <c r="AH45" s="131"/>
      <c r="AI45" s="311" t="s">
        <v>62</v>
      </c>
      <c r="AJ45" s="308"/>
    </row>
    <row r="46" spans="1:36" ht="14.45" customHeight="1">
      <c r="A46" s="131"/>
      <c r="B46" s="137" t="s">
        <v>61</v>
      </c>
      <c r="C46" s="238">
        <v>0.11</v>
      </c>
      <c r="D46" s="240">
        <v>219</v>
      </c>
      <c r="E46" s="240">
        <v>555</v>
      </c>
      <c r="F46" s="240">
        <v>276</v>
      </c>
      <c r="G46" s="240">
        <v>279</v>
      </c>
      <c r="H46" s="242">
        <v>1990.91</v>
      </c>
      <c r="I46" s="166">
        <v>5045.46</v>
      </c>
      <c r="K46" s="138"/>
      <c r="L46" s="144"/>
      <c r="M46" s="145"/>
      <c r="N46" s="145"/>
      <c r="O46" s="145"/>
      <c r="P46" s="145"/>
      <c r="Q46" s="145"/>
      <c r="R46" s="174"/>
      <c r="S46" s="131"/>
      <c r="T46" s="137" t="s">
        <v>207</v>
      </c>
      <c r="U46" s="252">
        <v>1.9</v>
      </c>
      <c r="V46" s="240">
        <v>102</v>
      </c>
      <c r="W46" s="240">
        <v>302</v>
      </c>
      <c r="X46" s="240">
        <v>152</v>
      </c>
      <c r="Y46" s="240">
        <v>150</v>
      </c>
      <c r="Z46" s="242">
        <v>53.69</v>
      </c>
      <c r="AA46" s="166">
        <v>158.9</v>
      </c>
      <c r="AC46" s="137" t="s">
        <v>491</v>
      </c>
      <c r="AD46" s="145">
        <v>2148</v>
      </c>
      <c r="AE46" s="145">
        <v>388</v>
      </c>
      <c r="AF46" s="145">
        <v>596</v>
      </c>
      <c r="AG46" s="174">
        <v>1145</v>
      </c>
      <c r="AH46" s="293"/>
      <c r="AI46" s="311" t="s">
        <v>667</v>
      </c>
      <c r="AJ46" s="308"/>
    </row>
    <row r="47" spans="1:36" ht="14.45" customHeight="1">
      <c r="A47" s="131"/>
      <c r="B47" s="137" t="s">
        <v>66</v>
      </c>
      <c r="C47" s="238">
        <v>8.e-002</v>
      </c>
      <c r="D47" s="240">
        <v>141</v>
      </c>
      <c r="E47" s="240">
        <v>392</v>
      </c>
      <c r="F47" s="240">
        <v>193</v>
      </c>
      <c r="G47" s="240">
        <v>199</v>
      </c>
      <c r="H47" s="242">
        <v>1762.5</v>
      </c>
      <c r="I47" s="166">
        <v>4900</v>
      </c>
      <c r="K47" s="138"/>
      <c r="L47" s="145"/>
      <c r="M47" s="145"/>
      <c r="N47" s="145"/>
      <c r="O47" s="145"/>
      <c r="P47" s="145"/>
      <c r="Q47" s="145"/>
      <c r="R47" s="174"/>
      <c r="S47" s="131"/>
      <c r="T47" s="137" t="s">
        <v>211</v>
      </c>
      <c r="U47" s="252">
        <v>1.92</v>
      </c>
      <c r="V47" s="240">
        <v>146</v>
      </c>
      <c r="W47" s="240">
        <v>403</v>
      </c>
      <c r="X47" s="240">
        <v>196</v>
      </c>
      <c r="Y47" s="240">
        <v>207</v>
      </c>
      <c r="Z47" s="242">
        <v>76</v>
      </c>
      <c r="AA47" s="166">
        <v>209.89999999999998</v>
      </c>
      <c r="AC47" s="137" t="s">
        <v>412</v>
      </c>
      <c r="AD47" s="145">
        <v>1497</v>
      </c>
      <c r="AE47" s="145">
        <v>131</v>
      </c>
      <c r="AF47" s="145">
        <v>587</v>
      </c>
      <c r="AG47" s="174">
        <v>765</v>
      </c>
      <c r="AH47" s="131"/>
      <c r="AI47" s="311" t="s">
        <v>76</v>
      </c>
      <c r="AJ47" s="308"/>
    </row>
    <row r="48" spans="1:36" ht="14.45" customHeight="1">
      <c r="B48" s="138"/>
      <c r="C48" s="145"/>
      <c r="D48" s="145"/>
      <c r="E48" s="145"/>
      <c r="F48" s="145"/>
      <c r="G48" s="145"/>
      <c r="H48" s="145"/>
      <c r="I48" s="174"/>
      <c r="K48" s="138"/>
      <c r="L48" s="145"/>
      <c r="M48" s="145"/>
      <c r="N48" s="145"/>
      <c r="O48" s="145"/>
      <c r="P48" s="145"/>
      <c r="Q48" s="145"/>
      <c r="R48" s="174"/>
      <c r="S48" s="131"/>
      <c r="T48" s="137" t="s">
        <v>220</v>
      </c>
      <c r="U48" s="252">
        <v>4.3600000000000003</v>
      </c>
      <c r="V48" s="240">
        <v>150</v>
      </c>
      <c r="W48" s="240">
        <v>456</v>
      </c>
      <c r="X48" s="240">
        <v>234</v>
      </c>
      <c r="Y48" s="240">
        <v>222</v>
      </c>
      <c r="Z48" s="242">
        <v>34.409999999999997</v>
      </c>
      <c r="AA48" s="166">
        <v>104.59</v>
      </c>
      <c r="AC48" s="137" t="s">
        <v>452</v>
      </c>
      <c r="AD48" s="145">
        <v>643</v>
      </c>
      <c r="AE48" s="145">
        <v>141</v>
      </c>
      <c r="AF48" s="145">
        <v>222</v>
      </c>
      <c r="AG48" s="174">
        <v>272</v>
      </c>
      <c r="AH48" s="131"/>
      <c r="AI48" s="311" t="s">
        <v>282</v>
      </c>
      <c r="AJ48" s="308"/>
    </row>
    <row r="49" spans="1:37" ht="14.45" customHeight="1">
      <c r="B49" s="138"/>
      <c r="C49" s="145"/>
      <c r="D49" s="145"/>
      <c r="E49" s="145"/>
      <c r="F49" s="145"/>
      <c r="G49" s="145"/>
      <c r="H49" s="145"/>
      <c r="I49" s="174"/>
      <c r="J49" s="131"/>
      <c r="K49" s="138"/>
      <c r="L49" s="145"/>
      <c r="M49" s="145"/>
      <c r="N49" s="145"/>
      <c r="O49" s="145"/>
      <c r="P49" s="145"/>
      <c r="Q49" s="145"/>
      <c r="R49" s="174"/>
      <c r="S49" s="131"/>
      <c r="T49" s="137" t="s">
        <v>234</v>
      </c>
      <c r="U49" s="252">
        <v>2.61</v>
      </c>
      <c r="V49" s="240">
        <v>255</v>
      </c>
      <c r="W49" s="240">
        <v>690</v>
      </c>
      <c r="X49" s="240">
        <v>350</v>
      </c>
      <c r="Y49" s="240">
        <v>340</v>
      </c>
      <c r="Z49" s="242">
        <v>97.71</v>
      </c>
      <c r="AA49" s="166">
        <v>264.37</v>
      </c>
      <c r="AC49" s="137" t="s">
        <v>453</v>
      </c>
      <c r="AD49" s="145">
        <v>491</v>
      </c>
      <c r="AE49" s="145">
        <v>68</v>
      </c>
      <c r="AF49" s="145">
        <v>190</v>
      </c>
      <c r="AG49" s="174">
        <v>233</v>
      </c>
      <c r="AH49" s="131"/>
      <c r="AI49" s="311" t="s">
        <v>684</v>
      </c>
      <c r="AJ49" s="308"/>
    </row>
    <row r="50" spans="1:37" ht="14.45" customHeight="1">
      <c r="A50" s="132"/>
      <c r="B50" s="139"/>
      <c r="C50" s="146"/>
      <c r="D50" s="146"/>
      <c r="E50" s="146"/>
      <c r="F50" s="146"/>
      <c r="G50" s="146"/>
      <c r="H50" s="146"/>
      <c r="I50" s="154"/>
      <c r="J50" s="132"/>
      <c r="K50" s="139"/>
      <c r="L50" s="146"/>
      <c r="M50" s="146"/>
      <c r="N50" s="146"/>
      <c r="O50" s="146"/>
      <c r="P50" s="146"/>
      <c r="Q50" s="248"/>
      <c r="R50" s="154"/>
      <c r="S50" s="132"/>
      <c r="T50" s="184" t="s">
        <v>241</v>
      </c>
      <c r="U50" s="253">
        <v>1</v>
      </c>
      <c r="V50" s="256">
        <v>54</v>
      </c>
      <c r="W50" s="256">
        <v>156</v>
      </c>
      <c r="X50" s="256">
        <v>85</v>
      </c>
      <c r="Y50" s="256">
        <v>71</v>
      </c>
      <c r="Z50" s="258">
        <v>54</v>
      </c>
      <c r="AA50" s="260">
        <v>156</v>
      </c>
      <c r="AC50" s="274" t="s">
        <v>69</v>
      </c>
      <c r="AD50" s="146">
        <v>1426</v>
      </c>
      <c r="AE50" s="146">
        <v>154</v>
      </c>
      <c r="AF50" s="146">
        <v>562</v>
      </c>
      <c r="AG50" s="154">
        <v>701</v>
      </c>
      <c r="AH50" s="131"/>
      <c r="AI50" s="311" t="s">
        <v>390</v>
      </c>
      <c r="AJ50" s="308"/>
      <c r="AK50" s="123">
        <v>26</v>
      </c>
    </row>
    <row r="51" spans="1:37" ht="15.75" customHeight="1">
      <c r="A51" s="127" t="s">
        <v>320</v>
      </c>
      <c r="S51" s="127" t="s">
        <v>320</v>
      </c>
      <c r="AC51" s="275" t="s">
        <v>739</v>
      </c>
      <c r="AD51" s="127"/>
      <c r="AE51" s="293"/>
      <c r="AF51" s="127"/>
      <c r="AG51" s="127"/>
      <c r="AK51" s="123">
        <v>27</v>
      </c>
    </row>
    <row r="52" spans="1:37" ht="14.25" customHeight="1">
      <c r="A52" s="133" t="s">
        <v>183</v>
      </c>
      <c r="O52" s="176"/>
      <c r="S52" s="133" t="s">
        <v>183</v>
      </c>
      <c r="AB52" s="127"/>
      <c r="AC52" s="276" t="s">
        <v>700</v>
      </c>
      <c r="AK52" s="123">
        <v>28</v>
      </c>
    </row>
    <row r="53" spans="1:37">
      <c r="AB53" s="7"/>
      <c r="AK53" s="123">
        <v>29</v>
      </c>
    </row>
  </sheetData>
  <mergeCells count="47">
    <mergeCell ref="A1:I1"/>
    <mergeCell ref="J1:R1"/>
    <mergeCell ref="S1:AA1"/>
    <mergeCell ref="AB1:AJ1"/>
    <mergeCell ref="E3:G3"/>
    <mergeCell ref="N3:P3"/>
    <mergeCell ref="W3:Y3"/>
    <mergeCell ref="AF3:AH3"/>
    <mergeCell ref="A5:B5"/>
    <mergeCell ref="J5:K5"/>
    <mergeCell ref="S5:T5"/>
    <mergeCell ref="AB5:AC5"/>
    <mergeCell ref="AB10:AC10"/>
    <mergeCell ref="AB14:AC14"/>
    <mergeCell ref="J17:K17"/>
    <mergeCell ref="AB17:AC17"/>
    <mergeCell ref="S18:T18"/>
    <mergeCell ref="AB21:AC21"/>
    <mergeCell ref="AB22:AG22"/>
    <mergeCell ref="J25:K25"/>
    <mergeCell ref="J35:K35"/>
    <mergeCell ref="S35:T35"/>
    <mergeCell ref="J37:K37"/>
    <mergeCell ref="J41:K41"/>
    <mergeCell ref="S42:T42"/>
    <mergeCell ref="A3:B4"/>
    <mergeCell ref="C3:C4"/>
    <mergeCell ref="D3:D4"/>
    <mergeCell ref="H3:H4"/>
    <mergeCell ref="I3:I4"/>
    <mergeCell ref="J3:K4"/>
    <mergeCell ref="L3:L4"/>
    <mergeCell ref="M3:M4"/>
    <mergeCell ref="Q3:Q4"/>
    <mergeCell ref="R3:R4"/>
    <mergeCell ref="S3:T4"/>
    <mergeCell ref="U3:U4"/>
    <mergeCell ref="V3:V4"/>
    <mergeCell ref="Z3:Z4"/>
    <mergeCell ref="AA3:AA4"/>
    <mergeCell ref="AB3:AC4"/>
    <mergeCell ref="AD3:AD4"/>
    <mergeCell ref="AE3:AE4"/>
    <mergeCell ref="AI3:AI4"/>
    <mergeCell ref="AJ3:AJ4"/>
    <mergeCell ref="AC27:AJ28"/>
    <mergeCell ref="AJ32:AJ33"/>
  </mergeCells>
  <phoneticPr fontId="20"/>
  <pageMargins left="0.78740157480314965" right="0.78740157480314965" top="0.78740157480314965" bottom="0.98425196850393704" header="0.31496062992125984" footer="0.31496062992125984"/>
  <pageSetup paperSize="9" fitToWidth="0" fitToHeight="1" orientation="portrait" usePrinterDefaults="1" r:id="rId1"/>
  <headerFooter alignWithMargins="0"/>
  <colBreaks count="2" manualBreakCount="2">
    <brk id="9" max="1048575" man="1"/>
    <brk id="18"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V49"/>
  <sheetViews>
    <sheetView view="pageBreakPreview" zoomScale="93" zoomScaleSheetLayoutView="93" workbookViewId="0">
      <selection activeCell="U25" sqref="U25"/>
    </sheetView>
  </sheetViews>
  <sheetFormatPr defaultColWidth="9" defaultRowHeight="12"/>
  <cols>
    <col min="1" max="18" width="9.625" style="48" customWidth="1"/>
    <col min="19" max="19" width="9.5" style="48" bestFit="1" customWidth="1"/>
    <col min="20" max="20" width="9.125" style="48" bestFit="1" customWidth="1"/>
    <col min="21" max="22" width="9.5" style="48" bestFit="1" customWidth="1"/>
    <col min="23" max="16384" width="9" style="48"/>
  </cols>
  <sheetData>
    <row r="1" spans="1:22" s="88" customFormat="1" ht="24" customHeight="1">
      <c r="A1" s="334" t="s">
        <v>586</v>
      </c>
      <c r="B1" s="334"/>
      <c r="C1" s="334"/>
      <c r="D1" s="334"/>
      <c r="E1" s="334"/>
      <c r="F1" s="334"/>
      <c r="G1" s="334"/>
      <c r="H1" s="334"/>
      <c r="I1" s="334"/>
      <c r="J1" s="88"/>
      <c r="K1" s="88"/>
      <c r="L1" s="88"/>
      <c r="M1" s="88"/>
      <c r="N1" s="88"/>
      <c r="O1" s="88"/>
      <c r="P1" s="88"/>
      <c r="Q1" s="88"/>
      <c r="R1" s="88"/>
      <c r="S1" s="88"/>
      <c r="T1" s="88"/>
      <c r="U1" s="88"/>
      <c r="V1" s="88"/>
    </row>
    <row r="2" spans="1:22" ht="15.75" customHeight="1">
      <c r="G2" s="51"/>
      <c r="H2" s="51"/>
      <c r="I2" s="381"/>
      <c r="M2" s="52"/>
      <c r="N2" s="428" t="s">
        <v>95</v>
      </c>
      <c r="O2" s="428"/>
      <c r="Q2" s="458"/>
      <c r="R2" s="458"/>
    </row>
    <row r="3" spans="1:22" ht="15.75" customHeight="1">
      <c r="A3" s="335" t="s">
        <v>72</v>
      </c>
      <c r="B3" s="335"/>
      <c r="C3" s="354"/>
      <c r="D3" s="359" t="s">
        <v>415</v>
      </c>
      <c r="E3" s="359"/>
      <c r="F3" s="367"/>
      <c r="G3" s="371" t="s">
        <v>587</v>
      </c>
      <c r="H3" s="359"/>
      <c r="I3" s="359"/>
      <c r="J3" s="359" t="s">
        <v>696</v>
      </c>
      <c r="K3" s="359"/>
      <c r="L3" s="359"/>
      <c r="M3" s="415" t="s">
        <v>740</v>
      </c>
      <c r="N3" s="429"/>
      <c r="O3" s="429"/>
    </row>
    <row r="4" spans="1:22" ht="15.75" customHeight="1">
      <c r="A4" s="336"/>
      <c r="B4" s="336"/>
      <c r="C4" s="355"/>
      <c r="D4" s="360" t="s">
        <v>522</v>
      </c>
      <c r="E4" s="364" t="s">
        <v>124</v>
      </c>
      <c r="F4" s="368" t="s">
        <v>524</v>
      </c>
      <c r="G4" s="372" t="s">
        <v>590</v>
      </c>
      <c r="H4" s="377" t="s">
        <v>362</v>
      </c>
      <c r="I4" s="382" t="s">
        <v>593</v>
      </c>
      <c r="J4" s="384" t="s">
        <v>590</v>
      </c>
      <c r="K4" s="377" t="s">
        <v>362</v>
      </c>
      <c r="L4" s="372" t="s">
        <v>593</v>
      </c>
      <c r="M4" s="416" t="s">
        <v>590</v>
      </c>
      <c r="N4" s="430" t="s">
        <v>362</v>
      </c>
      <c r="O4" s="437" t="s">
        <v>593</v>
      </c>
    </row>
    <row r="5" spans="1:22" ht="16.5" customHeight="1">
      <c r="A5" s="337" t="s">
        <v>597</v>
      </c>
      <c r="B5" s="337"/>
      <c r="C5" s="356"/>
      <c r="D5" s="361">
        <v>212.3</v>
      </c>
      <c r="E5" s="361">
        <v>314.7</v>
      </c>
      <c r="F5" s="369">
        <v>342.7</v>
      </c>
      <c r="G5" s="373">
        <v>208.6</v>
      </c>
      <c r="H5" s="378">
        <v>313.3</v>
      </c>
      <c r="I5" s="98">
        <v>343.4</v>
      </c>
      <c r="J5" s="385">
        <v>200.5</v>
      </c>
      <c r="K5" s="389">
        <v>308.10000000000002</v>
      </c>
      <c r="L5" s="400">
        <v>340.8</v>
      </c>
      <c r="M5" s="417">
        <v>191.7</v>
      </c>
      <c r="N5" s="226">
        <v>308.10000000000002</v>
      </c>
      <c r="O5" s="438">
        <v>338.2</v>
      </c>
    </row>
    <row r="6" spans="1:22" ht="16.5" customHeight="1">
      <c r="A6" s="338" t="s">
        <v>525</v>
      </c>
      <c r="B6" s="338"/>
      <c r="C6" s="357"/>
      <c r="D6" s="103">
        <v>-0.6</v>
      </c>
      <c r="E6" s="361">
        <v>0.6</v>
      </c>
      <c r="F6" s="365">
        <v>0.7</v>
      </c>
      <c r="G6" s="374" t="s">
        <v>594</v>
      </c>
      <c r="H6" s="374" t="s">
        <v>191</v>
      </c>
      <c r="I6" s="98">
        <v>0.2</v>
      </c>
      <c r="J6" s="386" t="s">
        <v>734</v>
      </c>
      <c r="K6" s="390" t="s">
        <v>594</v>
      </c>
      <c r="L6" s="401" t="s">
        <v>376</v>
      </c>
      <c r="M6" s="418" t="s">
        <v>745</v>
      </c>
      <c r="N6" s="431">
        <v>-2.0822538121975125</v>
      </c>
      <c r="O6" s="439">
        <v>-0.74641000000000002</v>
      </c>
    </row>
    <row r="7" spans="1:22" ht="16.5" customHeight="1">
      <c r="A7" s="338" t="s">
        <v>703</v>
      </c>
      <c r="B7" s="338"/>
      <c r="C7" s="357"/>
      <c r="D7" s="361">
        <v>96.9</v>
      </c>
      <c r="E7" s="361">
        <v>98.8</v>
      </c>
      <c r="F7" s="365">
        <v>95.3</v>
      </c>
      <c r="G7" s="373">
        <v>97.2</v>
      </c>
      <c r="H7" s="373">
        <v>98.6</v>
      </c>
      <c r="I7" s="98">
        <v>94.8</v>
      </c>
      <c r="J7" s="385">
        <v>97.2</v>
      </c>
      <c r="K7" s="389">
        <v>98.9</v>
      </c>
      <c r="L7" s="400">
        <v>94.8</v>
      </c>
      <c r="M7" s="417">
        <v>98.3</v>
      </c>
      <c r="N7" s="226">
        <v>99.660612921083725</v>
      </c>
      <c r="O7" s="438">
        <v>94.680369999999996</v>
      </c>
    </row>
    <row r="8" spans="1:22" ht="16.5" customHeight="1">
      <c r="A8" s="338" t="s">
        <v>527</v>
      </c>
      <c r="B8" s="338"/>
      <c r="C8" s="357"/>
      <c r="D8" s="361"/>
      <c r="E8" s="361"/>
      <c r="F8" s="365"/>
      <c r="G8" s="373"/>
      <c r="H8" s="373"/>
      <c r="I8" s="98"/>
      <c r="J8" s="387"/>
      <c r="K8" s="389"/>
      <c r="L8" s="400"/>
      <c r="M8" s="419"/>
      <c r="N8" s="432"/>
      <c r="O8" s="440"/>
      <c r="U8" s="8"/>
      <c r="V8" s="8"/>
    </row>
    <row r="9" spans="1:22" ht="16.5" customHeight="1">
      <c r="A9" s="338"/>
      <c r="B9" s="338" t="s">
        <v>528</v>
      </c>
      <c r="C9" s="357"/>
      <c r="D9" s="361">
        <v>22.4</v>
      </c>
      <c r="E9" s="361">
        <v>21.3</v>
      </c>
      <c r="F9" s="365">
        <v>20.8</v>
      </c>
      <c r="G9" s="373">
        <v>21.5</v>
      </c>
      <c r="H9" s="373">
        <v>21.1</v>
      </c>
      <c r="I9" s="98">
        <v>20.7</v>
      </c>
      <c r="J9" s="385">
        <v>21.4</v>
      </c>
      <c r="K9" s="389">
        <v>21</v>
      </c>
      <c r="L9" s="400">
        <v>20.8</v>
      </c>
      <c r="M9" s="417">
        <v>20.416674389724008</v>
      </c>
      <c r="N9" s="226">
        <v>20.397163527430259</v>
      </c>
      <c r="O9" s="438">
        <v>20.508948344305765</v>
      </c>
    </row>
    <row r="10" spans="1:22" ht="16.5" customHeight="1">
      <c r="A10" s="338"/>
      <c r="B10" s="338" t="s">
        <v>140</v>
      </c>
      <c r="C10" s="357"/>
      <c r="D10" s="361">
        <v>32.6</v>
      </c>
      <c r="E10" s="361">
        <v>29.2</v>
      </c>
      <c r="F10" s="365">
        <v>30.5</v>
      </c>
      <c r="G10" s="373">
        <v>36.9</v>
      </c>
      <c r="H10" s="373">
        <v>34.200000000000003</v>
      </c>
      <c r="I10" s="98">
        <v>36.1</v>
      </c>
      <c r="J10" s="385">
        <v>44.9</v>
      </c>
      <c r="K10" s="389">
        <v>42.2</v>
      </c>
      <c r="L10" s="400">
        <v>43.9</v>
      </c>
      <c r="M10" s="417">
        <v>52.833126355396566</v>
      </c>
      <c r="N10" s="226">
        <v>49.693038164736627</v>
      </c>
      <c r="O10" s="438">
        <v>48.456480612830312</v>
      </c>
      <c r="U10" s="8"/>
      <c r="V10" s="8"/>
    </row>
    <row r="11" spans="1:22" ht="16.5" customHeight="1">
      <c r="A11" s="338"/>
      <c r="B11" s="338" t="s">
        <v>321</v>
      </c>
      <c r="C11" s="357"/>
      <c r="D11" s="361">
        <v>54.9</v>
      </c>
      <c r="E11" s="361">
        <v>50.6</v>
      </c>
      <c r="F11" s="365">
        <v>51.4</v>
      </c>
      <c r="G11" s="373">
        <v>58.4</v>
      </c>
      <c r="H11" s="373">
        <v>55.3</v>
      </c>
      <c r="I11" s="98">
        <v>56.8</v>
      </c>
      <c r="J11" s="385">
        <v>66.3</v>
      </c>
      <c r="K11" s="225">
        <v>63.2</v>
      </c>
      <c r="L11" s="400">
        <v>64.7</v>
      </c>
      <c r="M11" s="417">
        <v>73.249800745120581</v>
      </c>
      <c r="N11" s="226">
        <v>70.0902016921669</v>
      </c>
      <c r="O11" s="438">
        <v>68.965428957136083</v>
      </c>
    </row>
    <row r="12" spans="1:22" ht="16.5" customHeight="1">
      <c r="A12" s="338"/>
      <c r="B12" s="338" t="s">
        <v>10</v>
      </c>
      <c r="C12" s="357"/>
      <c r="D12" s="361">
        <v>145.69999999999999</v>
      </c>
      <c r="E12" s="361">
        <v>137</v>
      </c>
      <c r="F12" s="365">
        <v>146.5</v>
      </c>
      <c r="G12" s="373">
        <v>171.3</v>
      </c>
      <c r="H12" s="373">
        <v>162.4</v>
      </c>
      <c r="I12" s="98">
        <v>174</v>
      </c>
      <c r="J12" s="385">
        <v>210</v>
      </c>
      <c r="K12" s="389">
        <v>201.1</v>
      </c>
      <c r="L12" s="400">
        <v>210.6</v>
      </c>
      <c r="M12" s="417">
        <v>258.77439854743534</v>
      </c>
      <c r="N12" s="226">
        <v>243.62719893826932</v>
      </c>
      <c r="O12" s="438">
        <v>236.26994324301413</v>
      </c>
      <c r="U12" s="8"/>
      <c r="V12" s="8"/>
    </row>
    <row r="13" spans="1:22" ht="16.5" customHeight="1">
      <c r="A13" s="338" t="s">
        <v>706</v>
      </c>
      <c r="B13" s="338"/>
      <c r="C13" s="357"/>
      <c r="D13" s="361"/>
      <c r="E13" s="361"/>
      <c r="F13" s="365"/>
      <c r="G13" s="373"/>
      <c r="H13" s="373"/>
      <c r="I13" s="98"/>
      <c r="J13" s="387"/>
      <c r="K13" s="389"/>
      <c r="L13" s="402"/>
      <c r="M13" s="419"/>
      <c r="N13" s="432"/>
      <c r="O13" s="441"/>
      <c r="U13" s="8"/>
      <c r="V13" s="8"/>
    </row>
    <row r="14" spans="1:22" ht="16.5" customHeight="1">
      <c r="B14" s="347"/>
      <c r="C14" s="358"/>
      <c r="D14" s="361">
        <v>63.8</v>
      </c>
      <c r="E14" s="361">
        <v>63.4</v>
      </c>
      <c r="F14" s="365">
        <v>61.5</v>
      </c>
      <c r="G14" s="373">
        <v>62.2</v>
      </c>
      <c r="H14" s="373">
        <v>63.2</v>
      </c>
      <c r="I14" s="98">
        <v>57.8</v>
      </c>
      <c r="J14" s="385">
        <v>62.284672750200002</v>
      </c>
      <c r="K14" s="389">
        <v>61.4</v>
      </c>
      <c r="L14" s="403">
        <v>60</v>
      </c>
      <c r="M14" s="417">
        <v>63.156390000000002</v>
      </c>
      <c r="N14" s="226">
        <v>62.599730000000001</v>
      </c>
      <c r="O14" s="418">
        <v>62.08954</v>
      </c>
    </row>
    <row r="15" spans="1:22" ht="16.5" customHeight="1">
      <c r="A15" s="338"/>
      <c r="B15" s="338" t="s">
        <v>139</v>
      </c>
      <c r="C15" s="357"/>
      <c r="D15" s="361">
        <v>77.099999999999994</v>
      </c>
      <c r="E15" s="361">
        <v>76.8</v>
      </c>
      <c r="F15" s="365">
        <v>75.3</v>
      </c>
      <c r="G15" s="373">
        <v>74.2</v>
      </c>
      <c r="H15" s="373">
        <v>75.599999999999994</v>
      </c>
      <c r="I15" s="98">
        <v>69.3</v>
      </c>
      <c r="J15" s="385">
        <v>73.243731095699999</v>
      </c>
      <c r="K15" s="389">
        <v>72.3</v>
      </c>
      <c r="L15" s="404">
        <v>70.900000000000006</v>
      </c>
      <c r="M15" s="417">
        <v>72.590620000000001</v>
      </c>
      <c r="N15" s="226">
        <v>71.998810000000006</v>
      </c>
      <c r="O15" s="442">
        <v>71.584919999999997</v>
      </c>
    </row>
    <row r="16" spans="1:22" ht="16.5" customHeight="1">
      <c r="A16" s="338"/>
      <c r="B16" s="338" t="s">
        <v>83</v>
      </c>
      <c r="C16" s="357"/>
      <c r="D16" s="361">
        <v>51.3</v>
      </c>
      <c r="E16" s="361">
        <v>50.6</v>
      </c>
      <c r="F16" s="365">
        <v>48.8</v>
      </c>
      <c r="G16" s="373">
        <v>50.8</v>
      </c>
      <c r="H16" s="373">
        <v>51.2</v>
      </c>
      <c r="I16" s="98">
        <v>47</v>
      </c>
      <c r="J16" s="385">
        <v>51.8232198575</v>
      </c>
      <c r="K16" s="389">
        <v>50.9</v>
      </c>
      <c r="L16" s="404">
        <v>50</v>
      </c>
      <c r="M16" s="417">
        <v>54.089210000000001</v>
      </c>
      <c r="N16" s="226">
        <v>53.496099999999998</v>
      </c>
      <c r="O16" s="442">
        <v>53.451039999999999</v>
      </c>
    </row>
    <row r="17" spans="1:15" ht="16.5" customHeight="1">
      <c r="A17" s="338" t="s">
        <v>238</v>
      </c>
      <c r="B17" s="338"/>
      <c r="C17" s="357"/>
      <c r="D17" s="361"/>
      <c r="E17" s="361"/>
      <c r="F17" s="365"/>
      <c r="G17" s="373"/>
      <c r="H17" s="373"/>
      <c r="I17" s="98"/>
      <c r="J17" s="385"/>
      <c r="K17" s="389"/>
      <c r="L17" s="404"/>
      <c r="M17" s="417"/>
      <c r="N17" s="226"/>
      <c r="O17" s="442"/>
    </row>
    <row r="18" spans="1:15" ht="16.5" customHeight="1">
      <c r="A18" s="338"/>
      <c r="B18" s="338" t="s">
        <v>473</v>
      </c>
      <c r="C18" s="357"/>
      <c r="D18" s="361">
        <v>8.1999999999999993</v>
      </c>
      <c r="E18" s="361">
        <v>6.9</v>
      </c>
      <c r="F18" s="365">
        <v>4.9000000000000004</v>
      </c>
      <c r="G18" s="373">
        <v>7.1</v>
      </c>
      <c r="H18" s="373">
        <v>5.8</v>
      </c>
      <c r="I18" s="98">
        <v>4.2</v>
      </c>
      <c r="J18" s="385">
        <v>6.7</v>
      </c>
      <c r="K18" s="389">
        <v>5.7</v>
      </c>
      <c r="L18" s="404">
        <v>4</v>
      </c>
      <c r="M18" s="417">
        <v>6.5</v>
      </c>
      <c r="N18" s="226">
        <v>5.3525623957112929</v>
      </c>
      <c r="O18" s="442">
        <v>3.5111033458754375</v>
      </c>
    </row>
    <row r="19" spans="1:15" ht="16.5" customHeight="1">
      <c r="A19" s="338"/>
      <c r="B19" s="338" t="s">
        <v>297</v>
      </c>
      <c r="C19" s="357"/>
      <c r="D19" s="361">
        <v>37.299999999999997</v>
      </c>
      <c r="E19" s="361">
        <v>33</v>
      </c>
      <c r="F19" s="365">
        <v>26.6</v>
      </c>
      <c r="G19" s="374">
        <v>35.6</v>
      </c>
      <c r="H19" s="373">
        <v>32</v>
      </c>
      <c r="I19" s="98">
        <v>25.2</v>
      </c>
      <c r="J19" s="100">
        <v>35.700000000000003</v>
      </c>
      <c r="K19" s="373">
        <v>31.9</v>
      </c>
      <c r="L19" s="406">
        <v>25</v>
      </c>
      <c r="M19" s="420">
        <v>34.9</v>
      </c>
      <c r="N19" s="433">
        <v>31.287166719920474</v>
      </c>
      <c r="O19" s="443">
        <v>23.719330760155891</v>
      </c>
    </row>
    <row r="20" spans="1:15" ht="16.5" customHeight="1">
      <c r="A20" s="338"/>
      <c r="B20" s="338" t="s">
        <v>299</v>
      </c>
      <c r="C20" s="357"/>
      <c r="D20" s="361">
        <v>54.6</v>
      </c>
      <c r="E20" s="361">
        <v>60.1</v>
      </c>
      <c r="F20" s="365">
        <v>68.5</v>
      </c>
      <c r="G20" s="373">
        <v>57.3</v>
      </c>
      <c r="H20" s="373">
        <v>62.1</v>
      </c>
      <c r="I20" s="98">
        <v>70.599999999999994</v>
      </c>
      <c r="J20" s="100">
        <v>57.6</v>
      </c>
      <c r="K20" s="373">
        <v>62.4</v>
      </c>
      <c r="L20" s="406">
        <v>71</v>
      </c>
      <c r="M20" s="420">
        <v>58.6</v>
      </c>
      <c r="N20" s="433">
        <v>63.360270884368234</v>
      </c>
      <c r="O20" s="443">
        <v>72.769565893968675</v>
      </c>
    </row>
    <row r="21" spans="1:15" ht="16.5" customHeight="1">
      <c r="A21" s="338" t="s">
        <v>530</v>
      </c>
      <c r="B21" s="338"/>
      <c r="C21" s="357"/>
      <c r="D21" s="361"/>
      <c r="E21" s="365"/>
      <c r="F21" s="365"/>
      <c r="G21" s="373"/>
      <c r="H21" s="373"/>
      <c r="I21" s="98"/>
      <c r="J21" s="100"/>
      <c r="K21" s="373"/>
      <c r="L21" s="406"/>
      <c r="M21" s="421"/>
      <c r="N21" s="434"/>
      <c r="O21" s="444"/>
    </row>
    <row r="22" spans="1:15" ht="16.5" customHeight="1">
      <c r="A22" s="338"/>
      <c r="B22" s="338" t="s">
        <v>532</v>
      </c>
      <c r="C22" s="357"/>
      <c r="D22" s="361">
        <v>80.5</v>
      </c>
      <c r="E22" s="361">
        <v>82.4</v>
      </c>
      <c r="F22" s="365">
        <v>84</v>
      </c>
      <c r="G22" s="373">
        <v>82.8</v>
      </c>
      <c r="H22" s="373">
        <v>85.1</v>
      </c>
      <c r="I22" s="98">
        <v>86.2</v>
      </c>
      <c r="J22" s="100">
        <v>84.5</v>
      </c>
      <c r="K22" s="373">
        <v>86.1</v>
      </c>
      <c r="L22" s="405">
        <v>87.4</v>
      </c>
      <c r="M22" s="420">
        <v>85.951101670207009</v>
      </c>
      <c r="N22" s="433">
        <v>87.384210387416871</v>
      </c>
      <c r="O22" s="445">
        <v>88.557105325304576</v>
      </c>
    </row>
    <row r="23" spans="1:15" ht="16.5" customHeight="1">
      <c r="A23" s="338"/>
      <c r="B23" s="338" t="s">
        <v>533</v>
      </c>
      <c r="C23" s="357"/>
      <c r="D23" s="361">
        <v>11.9</v>
      </c>
      <c r="E23" s="361">
        <v>11.2</v>
      </c>
      <c r="F23" s="365">
        <v>11</v>
      </c>
      <c r="G23" s="373">
        <v>11.1</v>
      </c>
      <c r="H23" s="373">
        <v>9.9</v>
      </c>
      <c r="I23" s="98">
        <v>9.6999999999999993</v>
      </c>
      <c r="J23" s="100">
        <v>10.5</v>
      </c>
      <c r="K23" s="373">
        <v>9.4</v>
      </c>
      <c r="L23" s="406">
        <v>9.1999999999999993</v>
      </c>
      <c r="M23" s="420">
        <v>9.6234745303844385</v>
      </c>
      <c r="N23" s="433">
        <v>8.8060584468137506</v>
      </c>
      <c r="O23" s="443">
        <v>8.6032375382774244</v>
      </c>
    </row>
    <row r="24" spans="1:15" ht="16.5" customHeight="1">
      <c r="A24" s="339"/>
      <c r="B24" s="339" t="s">
        <v>401</v>
      </c>
      <c r="C24" s="274"/>
      <c r="D24" s="362">
        <v>7.6</v>
      </c>
      <c r="E24" s="362">
        <v>6.3</v>
      </c>
      <c r="F24" s="370">
        <v>5</v>
      </c>
      <c r="G24" s="375">
        <v>6</v>
      </c>
      <c r="H24" s="375">
        <v>5.0999999999999996</v>
      </c>
      <c r="I24" s="383">
        <v>4</v>
      </c>
      <c r="J24" s="388">
        <v>5</v>
      </c>
      <c r="K24" s="375">
        <v>4.5</v>
      </c>
      <c r="L24" s="407">
        <v>3.4</v>
      </c>
      <c r="M24" s="422">
        <v>4.4254237994085548</v>
      </c>
      <c r="N24" s="435">
        <v>3.8097311657693798</v>
      </c>
      <c r="O24" s="446">
        <v>2.839657136418003</v>
      </c>
    </row>
    <row r="25" spans="1:15" ht="13.5" customHeight="1">
      <c r="A25" s="267" t="s">
        <v>39</v>
      </c>
      <c r="I25" s="51"/>
      <c r="N25" s="51"/>
    </row>
    <row r="26" spans="1:15" ht="13.5" customHeight="1">
      <c r="A26" s="340" t="s">
        <v>692</v>
      </c>
      <c r="B26" s="348"/>
      <c r="C26" s="348"/>
    </row>
    <row r="27" spans="1:15" ht="13.5" customHeight="1">
      <c r="A27" s="341" t="s">
        <v>733</v>
      </c>
      <c r="B27" s="348"/>
      <c r="C27" s="348"/>
    </row>
    <row r="28" spans="1:15" ht="13.5" customHeight="1">
      <c r="A28" s="341" t="s">
        <v>118</v>
      </c>
      <c r="B28" s="348"/>
      <c r="C28" s="348"/>
    </row>
    <row r="29" spans="1:15" ht="13.5" customHeight="1">
      <c r="A29" s="341" t="s">
        <v>754</v>
      </c>
      <c r="B29" s="348"/>
      <c r="C29" s="348"/>
    </row>
    <row r="30" spans="1:15">
      <c r="A30" s="340" t="s">
        <v>30</v>
      </c>
      <c r="B30" s="340"/>
      <c r="C30" s="340"/>
      <c r="O30" s="447"/>
    </row>
    <row r="31" spans="1:15">
      <c r="A31" s="340" t="s">
        <v>570</v>
      </c>
      <c r="B31" s="349"/>
      <c r="C31" s="349"/>
    </row>
    <row r="32" spans="1:15">
      <c r="A32" s="267" t="s">
        <v>81</v>
      </c>
      <c r="B32" s="267"/>
      <c r="C32" s="267"/>
      <c r="D32" s="267"/>
    </row>
    <row r="33" spans="1:19">
      <c r="A33" s="340"/>
      <c r="B33" s="267"/>
      <c r="C33" s="267"/>
      <c r="D33" s="267"/>
    </row>
    <row r="34" spans="1:19">
      <c r="A34" s="340"/>
      <c r="B34" s="267"/>
      <c r="C34" s="267"/>
      <c r="D34" s="267"/>
    </row>
    <row r="35" spans="1:19">
      <c r="A35" s="340"/>
      <c r="B35" s="267"/>
      <c r="C35" s="267"/>
      <c r="D35" s="267"/>
    </row>
    <row r="36" spans="1:19">
      <c r="A36" s="340"/>
      <c r="B36" s="267"/>
      <c r="C36" s="267"/>
      <c r="D36" s="267"/>
    </row>
    <row r="37" spans="1:19" ht="34.5" customHeight="1">
      <c r="A37" s="342" t="s">
        <v>454</v>
      </c>
      <c r="B37" s="342"/>
      <c r="C37" s="342"/>
      <c r="D37" s="342"/>
      <c r="E37" s="342"/>
      <c r="F37" s="342"/>
      <c r="G37" s="342"/>
      <c r="H37" s="342"/>
      <c r="K37" s="334" t="s">
        <v>670</v>
      </c>
      <c r="L37" s="334"/>
      <c r="M37" s="334"/>
      <c r="N37" s="334"/>
      <c r="O37" s="334"/>
      <c r="P37" s="334"/>
      <c r="Q37" s="334"/>
      <c r="R37" s="334"/>
    </row>
    <row r="38" spans="1:19" s="333" customFormat="1" ht="15" customHeight="1">
      <c r="A38" s="275" t="s">
        <v>479</v>
      </c>
      <c r="B38" s="350"/>
      <c r="C38" s="350"/>
      <c r="D38" s="350"/>
      <c r="E38" s="350"/>
      <c r="F38" s="350"/>
      <c r="G38" s="350"/>
      <c r="H38" s="379" t="s">
        <v>95</v>
      </c>
      <c r="K38" s="350" t="s">
        <v>488</v>
      </c>
      <c r="L38" s="350"/>
      <c r="M38" s="350"/>
      <c r="N38" s="350"/>
      <c r="O38" s="350"/>
      <c r="P38" s="350"/>
      <c r="Q38" s="350"/>
      <c r="R38" s="379" t="s">
        <v>95</v>
      </c>
    </row>
    <row r="39" spans="1:19" ht="24" customHeight="1">
      <c r="A39" s="343" t="s">
        <v>26</v>
      </c>
      <c r="B39" s="351" t="s">
        <v>29</v>
      </c>
      <c r="C39" s="351" t="s">
        <v>35</v>
      </c>
      <c r="D39" s="351" t="s">
        <v>38</v>
      </c>
      <c r="E39" s="351" t="s">
        <v>32</v>
      </c>
      <c r="F39" s="351" t="s">
        <v>47</v>
      </c>
      <c r="G39" s="351" t="s">
        <v>50</v>
      </c>
      <c r="H39" s="84" t="s">
        <v>266</v>
      </c>
      <c r="K39" s="391" t="s">
        <v>701</v>
      </c>
      <c r="L39" s="408"/>
      <c r="M39" s="423" t="s">
        <v>51</v>
      </c>
      <c r="N39" s="423" t="s">
        <v>227</v>
      </c>
      <c r="O39" s="448" t="s">
        <v>57</v>
      </c>
      <c r="P39" s="455"/>
      <c r="Q39" s="459"/>
      <c r="R39" s="460" t="s">
        <v>702</v>
      </c>
    </row>
    <row r="40" spans="1:19" ht="15" customHeight="1">
      <c r="A40" s="344" t="s">
        <v>595</v>
      </c>
      <c r="B40" s="352">
        <v>88078</v>
      </c>
      <c r="C40" s="352">
        <v>29151</v>
      </c>
      <c r="D40" s="361">
        <v>33.096800563137222</v>
      </c>
      <c r="E40" s="252">
        <v>311.74</v>
      </c>
      <c r="F40" s="252">
        <v>5.8</v>
      </c>
      <c r="G40" s="361">
        <v>1.8605247963046128</v>
      </c>
      <c r="H40" s="365">
        <v>5026.0344827586196</v>
      </c>
      <c r="K40" s="392"/>
      <c r="L40" s="409"/>
      <c r="M40" s="424"/>
      <c r="N40" s="424"/>
      <c r="O40" s="449" t="s">
        <v>370</v>
      </c>
      <c r="P40" s="61" t="s">
        <v>632</v>
      </c>
      <c r="Q40" s="61" t="s">
        <v>699</v>
      </c>
      <c r="R40" s="461"/>
    </row>
    <row r="41" spans="1:19" ht="15" customHeight="1">
      <c r="A41" s="344" t="s">
        <v>620</v>
      </c>
      <c r="B41" s="352">
        <v>90043</v>
      </c>
      <c r="C41" s="352">
        <v>31892</v>
      </c>
      <c r="D41" s="361">
        <v>35.418633319636172</v>
      </c>
      <c r="E41" s="252">
        <v>313.3</v>
      </c>
      <c r="F41" s="252">
        <v>6.7</v>
      </c>
      <c r="G41" s="361">
        <v>2.1385253750398978</v>
      </c>
      <c r="H41" s="365">
        <v>4760</v>
      </c>
      <c r="K41" s="393" t="s">
        <v>219</v>
      </c>
      <c r="L41" s="410" t="s">
        <v>408</v>
      </c>
      <c r="M41" s="78">
        <v>92741</v>
      </c>
      <c r="N41" s="78">
        <v>94055</v>
      </c>
      <c r="O41" s="450" t="s">
        <v>746</v>
      </c>
      <c r="P41" s="78">
        <v>13893</v>
      </c>
      <c r="Q41" s="78">
        <v>15207</v>
      </c>
      <c r="R41" s="462">
        <v>98.6</v>
      </c>
    </row>
    <row r="42" spans="1:19" ht="15" customHeight="1">
      <c r="A42" s="344" t="s">
        <v>753</v>
      </c>
      <c r="B42" s="352">
        <v>93053</v>
      </c>
      <c r="C42" s="352">
        <v>34804</v>
      </c>
      <c r="D42" s="361">
        <v>37.402340601592641</v>
      </c>
      <c r="E42" s="252">
        <v>313.3</v>
      </c>
      <c r="F42" s="252">
        <v>7.11</v>
      </c>
      <c r="G42" s="361">
        <v>2.2661985317586977</v>
      </c>
      <c r="H42" s="365">
        <v>4895.1000000000004</v>
      </c>
      <c r="K42" s="394"/>
      <c r="L42" s="411" t="s">
        <v>714</v>
      </c>
      <c r="M42" s="425">
        <v>9747</v>
      </c>
      <c r="N42" s="425">
        <v>10635</v>
      </c>
      <c r="O42" s="451" t="s">
        <v>747</v>
      </c>
      <c r="P42" s="425">
        <v>1686</v>
      </c>
      <c r="Q42" s="425">
        <v>2574</v>
      </c>
      <c r="R42" s="463">
        <v>91.7</v>
      </c>
    </row>
    <row r="43" spans="1:19" ht="15" customHeight="1">
      <c r="A43" s="344" t="s">
        <v>602</v>
      </c>
      <c r="B43" s="352">
        <v>94128</v>
      </c>
      <c r="C43" s="352">
        <v>38531</v>
      </c>
      <c r="D43" s="361">
        <v>40.934249806117137</v>
      </c>
      <c r="E43" s="252">
        <v>313.3</v>
      </c>
      <c r="F43" s="252">
        <v>7.75</v>
      </c>
      <c r="G43" s="361">
        <v>2.4736674114267476</v>
      </c>
      <c r="H43" s="365">
        <v>4971.7419354838712</v>
      </c>
      <c r="K43" s="395">
        <v>17</v>
      </c>
      <c r="L43" s="412" t="s">
        <v>408</v>
      </c>
      <c r="M43" s="426">
        <v>92361</v>
      </c>
      <c r="N43" s="426">
        <v>93986</v>
      </c>
      <c r="O43" s="452" t="s">
        <v>715</v>
      </c>
      <c r="P43" s="426">
        <v>14356</v>
      </c>
      <c r="Q43" s="426">
        <v>15981</v>
      </c>
      <c r="R43" s="464">
        <v>98.3</v>
      </c>
    </row>
    <row r="44" spans="1:19" ht="15" customHeight="1">
      <c r="A44" s="344" t="s">
        <v>239</v>
      </c>
      <c r="B44" s="352">
        <v>94009</v>
      </c>
      <c r="C44" s="352">
        <v>39451</v>
      </c>
      <c r="D44" s="361">
        <v>41.96513099809593</v>
      </c>
      <c r="E44" s="252">
        <v>313.3</v>
      </c>
      <c r="F44" s="252">
        <v>7.9</v>
      </c>
      <c r="G44" s="361">
        <v>2.5215448451962974</v>
      </c>
      <c r="H44" s="365">
        <v>4993.7974683544298</v>
      </c>
      <c r="K44" s="394"/>
      <c r="L44" s="413" t="s">
        <v>714</v>
      </c>
      <c r="M44" s="78">
        <v>9350</v>
      </c>
      <c r="N44" s="78">
        <v>10134</v>
      </c>
      <c r="O44" s="453" t="s">
        <v>716</v>
      </c>
      <c r="P44" s="426">
        <v>1869</v>
      </c>
      <c r="Q44" s="426">
        <v>2653</v>
      </c>
      <c r="R44" s="464">
        <v>92.3</v>
      </c>
    </row>
    <row r="45" spans="1:19" ht="15" customHeight="1">
      <c r="A45" s="345" t="s">
        <v>469</v>
      </c>
      <c r="B45" s="352">
        <v>102348</v>
      </c>
      <c r="C45" s="39">
        <v>41377</v>
      </c>
      <c r="D45" s="361">
        <v>40.427756282487195</v>
      </c>
      <c r="E45" s="252">
        <v>490.62</v>
      </c>
      <c r="F45" s="252">
        <v>8.4</v>
      </c>
      <c r="G45" s="376">
        <v>1.7121193591781829</v>
      </c>
      <c r="H45" s="365">
        <v>4925.833333333333</v>
      </c>
      <c r="K45" s="395">
        <v>22</v>
      </c>
      <c r="L45" s="410" t="s">
        <v>408</v>
      </c>
      <c r="M45" s="426">
        <v>99873</v>
      </c>
      <c r="N45" s="426">
        <v>102348</v>
      </c>
      <c r="O45" s="452" t="s">
        <v>718</v>
      </c>
      <c r="P45" s="456">
        <v>13789</v>
      </c>
      <c r="Q45" s="426">
        <v>16264</v>
      </c>
      <c r="R45" s="464">
        <v>97.6</v>
      </c>
    </row>
    <row r="46" spans="1:19" ht="15" customHeight="1">
      <c r="A46" s="345" t="s">
        <v>404</v>
      </c>
      <c r="B46" s="352">
        <v>98374</v>
      </c>
      <c r="C46" s="39">
        <v>39220</v>
      </c>
      <c r="D46" s="361">
        <v>39.868257873015231</v>
      </c>
      <c r="E46" s="252">
        <v>490.64</v>
      </c>
      <c r="F46" s="252">
        <v>8.17</v>
      </c>
      <c r="G46" s="361">
        <v>1.6651720202184903</v>
      </c>
      <c r="H46" s="365">
        <v>4800.5</v>
      </c>
      <c r="K46" s="396">
        <v>27</v>
      </c>
      <c r="L46" s="412" t="s">
        <v>408</v>
      </c>
      <c r="M46" s="78">
        <v>96580</v>
      </c>
      <c r="N46" s="436">
        <v>98374</v>
      </c>
      <c r="O46" s="452" t="s">
        <v>343</v>
      </c>
      <c r="P46" s="426">
        <v>14904</v>
      </c>
      <c r="Q46" s="426">
        <v>16698</v>
      </c>
      <c r="R46" s="464">
        <v>98.2</v>
      </c>
    </row>
    <row r="47" spans="1:19" ht="15" customHeight="1">
      <c r="A47" s="346" t="s">
        <v>496</v>
      </c>
      <c r="B47" s="353">
        <v>94033</v>
      </c>
      <c r="C47" s="353">
        <v>40233</v>
      </c>
      <c r="D47" s="363">
        <v>42.8</v>
      </c>
      <c r="E47" s="366">
        <v>490.64</v>
      </c>
      <c r="F47" s="366">
        <v>9.23</v>
      </c>
      <c r="G47" s="363">
        <v>1.9</v>
      </c>
      <c r="H47" s="380">
        <v>4358.8999999999996</v>
      </c>
      <c r="K47" s="397" t="s">
        <v>330</v>
      </c>
      <c r="L47" s="414" t="s">
        <v>408</v>
      </c>
      <c r="M47" s="427">
        <v>91763</v>
      </c>
      <c r="N47" s="427">
        <v>94033</v>
      </c>
      <c r="O47" s="454">
        <v>-2270</v>
      </c>
      <c r="P47" s="457">
        <v>14659</v>
      </c>
      <c r="Q47" s="457">
        <v>16929</v>
      </c>
      <c r="R47" s="87">
        <v>97.585949999999997</v>
      </c>
    </row>
    <row r="48" spans="1:19">
      <c r="A48" s="7" t="s">
        <v>345</v>
      </c>
      <c r="K48" s="398" t="s">
        <v>345</v>
      </c>
      <c r="S48" s="48">
        <v>30</v>
      </c>
    </row>
    <row r="49" spans="1:19">
      <c r="A49" s="7" t="s">
        <v>693</v>
      </c>
      <c r="K49" s="399" t="s">
        <v>366</v>
      </c>
      <c r="S49" s="48">
        <v>31</v>
      </c>
    </row>
  </sheetData>
  <mergeCells count="36">
    <mergeCell ref="A1:I1"/>
    <mergeCell ref="N2:O2"/>
    <mergeCell ref="D3:F3"/>
    <mergeCell ref="G3:I3"/>
    <mergeCell ref="J3:L3"/>
    <mergeCell ref="M3:O3"/>
    <mergeCell ref="A5:C5"/>
    <mergeCell ref="A6:C6"/>
    <mergeCell ref="A7:C7"/>
    <mergeCell ref="A8:C8"/>
    <mergeCell ref="B9:C9"/>
    <mergeCell ref="B10:C10"/>
    <mergeCell ref="B11:C11"/>
    <mergeCell ref="B12:C12"/>
    <mergeCell ref="A13:C13"/>
    <mergeCell ref="B14:C14"/>
    <mergeCell ref="B15:C15"/>
    <mergeCell ref="B16:C16"/>
    <mergeCell ref="A17:C17"/>
    <mergeCell ref="B18:C18"/>
    <mergeCell ref="B19:C19"/>
    <mergeCell ref="B20:C20"/>
    <mergeCell ref="A21:C21"/>
    <mergeCell ref="B22:C22"/>
    <mergeCell ref="B23:C23"/>
    <mergeCell ref="B24:C24"/>
    <mergeCell ref="A37:H37"/>
    <mergeCell ref="K37:R37"/>
    <mergeCell ref="O39:Q39"/>
    <mergeCell ref="A3:C4"/>
    <mergeCell ref="K39:L40"/>
    <mergeCell ref="M39:M40"/>
    <mergeCell ref="N39:N40"/>
    <mergeCell ref="R39:R40"/>
    <mergeCell ref="K41:K42"/>
    <mergeCell ref="K43:K44"/>
  </mergeCells>
  <phoneticPr fontId="20"/>
  <pageMargins left="0.78740157480314965" right="0.78740157480314965" top="0.78740157480314965" bottom="0.98425196850393704" header="0.51181102362204722" footer="0.51181102362204722"/>
  <pageSetup paperSize="9" fitToWidth="1" fitToHeight="1" orientation="portrait" usePrinterDefaults="1" r:id="rId1"/>
  <headerFooter alignWithMargins="0"/>
  <colBreaks count="1" manualBreakCount="1">
    <brk id="9" max="45" man="1"/>
  </colBreaks>
</worksheet>
</file>

<file path=xl/worksheets/sheet8.xml><?xml version="1.0" encoding="utf-8"?>
<worksheet xmlns="http://schemas.openxmlformats.org/spreadsheetml/2006/main" xmlns:r="http://schemas.openxmlformats.org/officeDocument/2006/relationships" xmlns:mc="http://schemas.openxmlformats.org/markup-compatibility/2006">
  <dimension ref="A1:AG32"/>
  <sheetViews>
    <sheetView view="pageBreakPreview" zoomScale="79" zoomScaleNormal="70" zoomScaleSheetLayoutView="79" workbookViewId="0">
      <selection activeCell="K37" sqref="K37:R37"/>
    </sheetView>
  </sheetViews>
  <sheetFormatPr defaultColWidth="9" defaultRowHeight="13.5"/>
  <cols>
    <col min="1" max="1" width="3.25" style="12" customWidth="1"/>
    <col min="2" max="2" width="21.875" style="48" customWidth="1"/>
    <col min="3" max="27" width="8.875" style="48" customWidth="1"/>
    <col min="28" max="28" width="8.25" style="48" customWidth="1"/>
    <col min="29" max="32" width="8.875" style="48" customWidth="1"/>
    <col min="33" max="16384" width="9" style="48"/>
  </cols>
  <sheetData>
    <row r="1" spans="1:32" s="465" customFormat="1" ht="44.25" customHeight="1">
      <c r="A1" s="8"/>
      <c r="B1" s="236"/>
      <c r="C1" s="236"/>
      <c r="D1" s="236"/>
      <c r="E1" s="236"/>
      <c r="F1" s="236"/>
      <c r="G1" s="489" t="s">
        <v>526</v>
      </c>
      <c r="H1" s="489"/>
      <c r="I1" s="489"/>
      <c r="J1" s="489"/>
      <c r="K1" s="489"/>
      <c r="L1" s="489"/>
      <c r="M1" s="489"/>
      <c r="N1" s="489"/>
      <c r="O1" s="489"/>
      <c r="P1" s="505" t="s">
        <v>755</v>
      </c>
      <c r="Q1" s="505"/>
      <c r="R1" s="505"/>
      <c r="S1" s="505"/>
      <c r="T1" s="505"/>
      <c r="U1" s="505"/>
      <c r="V1" s="505"/>
      <c r="W1" s="505"/>
      <c r="X1" s="505"/>
      <c r="Y1" s="505"/>
      <c r="Z1" s="88"/>
      <c r="AA1" s="88"/>
      <c r="AB1" s="88"/>
      <c r="AC1" s="88"/>
    </row>
    <row r="2" spans="1:32" ht="20.25" customHeight="1">
      <c r="A2" s="466" t="s">
        <v>521</v>
      </c>
      <c r="B2" s="466"/>
      <c r="C2" s="483"/>
      <c r="D2" s="483"/>
      <c r="E2" s="483"/>
      <c r="F2" s="483"/>
      <c r="G2" s="490"/>
      <c r="H2" s="490"/>
      <c r="I2" s="490"/>
      <c r="J2" s="490"/>
      <c r="K2" s="490"/>
      <c r="L2" s="490"/>
      <c r="M2" s="490"/>
      <c r="N2" s="490"/>
      <c r="O2" s="490"/>
      <c r="P2" s="50"/>
      <c r="Q2" s="50"/>
      <c r="R2" s="50"/>
      <c r="S2" s="50"/>
      <c r="T2" s="50"/>
      <c r="U2" s="50"/>
      <c r="V2" s="50"/>
      <c r="W2" s="50"/>
      <c r="X2" s="50"/>
      <c r="Y2" s="50"/>
      <c r="Z2" s="50"/>
      <c r="AA2" s="50"/>
      <c r="AB2" s="50"/>
      <c r="AC2" s="50"/>
      <c r="AD2" s="517" t="s">
        <v>717</v>
      </c>
      <c r="AE2" s="517"/>
      <c r="AF2" s="517"/>
    </row>
    <row r="3" spans="1:32" s="29" customFormat="1" ht="30" customHeight="1">
      <c r="A3" s="57" t="s">
        <v>310</v>
      </c>
      <c r="B3" s="61"/>
      <c r="C3" s="61" t="s">
        <v>221</v>
      </c>
      <c r="D3" s="61"/>
      <c r="E3" s="61"/>
      <c r="F3" s="61"/>
      <c r="G3" s="61"/>
      <c r="H3" s="61"/>
      <c r="I3" s="61"/>
      <c r="J3" s="61"/>
      <c r="K3" s="61"/>
      <c r="L3" s="61"/>
      <c r="M3" s="61" t="s">
        <v>302</v>
      </c>
      <c r="N3" s="61"/>
      <c r="O3" s="61"/>
      <c r="P3" s="61"/>
      <c r="Q3" s="61"/>
      <c r="R3" s="61"/>
      <c r="S3" s="61"/>
      <c r="T3" s="61"/>
      <c r="U3" s="61"/>
      <c r="V3" s="61"/>
      <c r="W3" s="61" t="s">
        <v>304</v>
      </c>
      <c r="X3" s="61"/>
      <c r="Y3" s="61"/>
      <c r="Z3" s="61"/>
      <c r="AA3" s="61"/>
      <c r="AB3" s="61"/>
      <c r="AC3" s="61"/>
      <c r="AD3" s="61"/>
      <c r="AE3" s="61"/>
      <c r="AF3" s="82"/>
    </row>
    <row r="4" spans="1:32" s="29" customFormat="1" ht="30" customHeight="1">
      <c r="A4" s="57"/>
      <c r="B4" s="61"/>
      <c r="C4" s="484" t="s">
        <v>221</v>
      </c>
      <c r="D4" s="101" t="s">
        <v>312</v>
      </c>
      <c r="E4" s="101"/>
      <c r="F4" s="101"/>
      <c r="G4" s="101"/>
      <c r="H4" s="101" t="s">
        <v>314</v>
      </c>
      <c r="I4" s="102" t="s">
        <v>34</v>
      </c>
      <c r="J4" s="494" t="s">
        <v>472</v>
      </c>
      <c r="K4" s="102" t="s">
        <v>317</v>
      </c>
      <c r="L4" s="102" t="s">
        <v>318</v>
      </c>
      <c r="M4" s="484" t="s">
        <v>221</v>
      </c>
      <c r="N4" s="501" t="s">
        <v>598</v>
      </c>
      <c r="O4" s="503"/>
      <c r="P4" s="506" t="s">
        <v>599</v>
      </c>
      <c r="Q4" s="512"/>
      <c r="R4" s="101" t="s">
        <v>314</v>
      </c>
      <c r="S4" s="102" t="s">
        <v>34</v>
      </c>
      <c r="T4" s="494" t="s">
        <v>472</v>
      </c>
      <c r="U4" s="102" t="s">
        <v>317</v>
      </c>
      <c r="V4" s="102" t="s">
        <v>318</v>
      </c>
      <c r="W4" s="484" t="s">
        <v>221</v>
      </c>
      <c r="X4" s="101" t="s">
        <v>312</v>
      </c>
      <c r="Y4" s="101"/>
      <c r="Z4" s="101"/>
      <c r="AA4" s="101"/>
      <c r="AB4" s="101" t="s">
        <v>314</v>
      </c>
      <c r="AC4" s="102" t="s">
        <v>34</v>
      </c>
      <c r="AD4" s="494" t="s">
        <v>472</v>
      </c>
      <c r="AE4" s="102" t="s">
        <v>317</v>
      </c>
      <c r="AF4" s="108" t="s">
        <v>318</v>
      </c>
    </row>
    <row r="5" spans="1:32" s="29" customFormat="1" ht="45.75" customHeight="1">
      <c r="A5" s="57"/>
      <c r="B5" s="61"/>
      <c r="C5" s="484"/>
      <c r="D5" s="101" t="s">
        <v>221</v>
      </c>
      <c r="E5" s="351" t="s">
        <v>176</v>
      </c>
      <c r="F5" s="102" t="s">
        <v>147</v>
      </c>
      <c r="G5" s="102" t="s">
        <v>132</v>
      </c>
      <c r="H5" s="101"/>
      <c r="I5" s="101"/>
      <c r="J5" s="495"/>
      <c r="K5" s="101"/>
      <c r="L5" s="101"/>
      <c r="M5" s="484"/>
      <c r="N5" s="101" t="s">
        <v>221</v>
      </c>
      <c r="O5" s="84" t="s">
        <v>176</v>
      </c>
      <c r="P5" s="89" t="s">
        <v>147</v>
      </c>
      <c r="Q5" s="102" t="s">
        <v>132</v>
      </c>
      <c r="R5" s="101"/>
      <c r="S5" s="101"/>
      <c r="T5" s="495"/>
      <c r="U5" s="101"/>
      <c r="V5" s="101"/>
      <c r="W5" s="484"/>
      <c r="X5" s="101" t="s">
        <v>221</v>
      </c>
      <c r="Y5" s="351" t="s">
        <v>176</v>
      </c>
      <c r="Z5" s="102" t="s">
        <v>147</v>
      </c>
      <c r="AA5" s="102" t="s">
        <v>132</v>
      </c>
      <c r="AB5" s="101"/>
      <c r="AC5" s="101"/>
      <c r="AD5" s="495"/>
      <c r="AE5" s="101"/>
      <c r="AF5" s="109"/>
    </row>
    <row r="6" spans="1:32" s="51" customFormat="1" ht="35.25" customHeight="1">
      <c r="A6" s="467"/>
      <c r="B6" s="472" t="s">
        <v>221</v>
      </c>
      <c r="C6" s="485">
        <v>48316</v>
      </c>
      <c r="D6" s="485">
        <v>38233</v>
      </c>
      <c r="E6" s="485">
        <v>25319</v>
      </c>
      <c r="F6" s="485">
        <v>1235</v>
      </c>
      <c r="G6" s="485">
        <v>11679</v>
      </c>
      <c r="H6" s="485">
        <v>3039</v>
      </c>
      <c r="I6" s="485">
        <v>982</v>
      </c>
      <c r="J6" s="485">
        <v>3594</v>
      </c>
      <c r="K6" s="485">
        <v>2125</v>
      </c>
      <c r="L6" s="485">
        <v>45</v>
      </c>
      <c r="M6" s="485">
        <v>26996</v>
      </c>
      <c r="N6" s="502">
        <v>20405</v>
      </c>
      <c r="O6" s="502">
        <v>16838</v>
      </c>
      <c r="P6" s="507">
        <v>612</v>
      </c>
      <c r="Q6" s="502">
        <v>2955</v>
      </c>
      <c r="R6" s="485">
        <v>2204</v>
      </c>
      <c r="S6" s="485">
        <v>848</v>
      </c>
      <c r="T6" s="485">
        <v>2884</v>
      </c>
      <c r="U6" s="485">
        <v>461</v>
      </c>
      <c r="V6" s="485">
        <v>5</v>
      </c>
      <c r="W6" s="485">
        <v>21320</v>
      </c>
      <c r="X6" s="485">
        <v>17828</v>
      </c>
      <c r="Y6" s="485">
        <v>8481</v>
      </c>
      <c r="Z6" s="485">
        <v>623</v>
      </c>
      <c r="AA6" s="485">
        <v>8724</v>
      </c>
      <c r="AB6" s="485">
        <v>835</v>
      </c>
      <c r="AC6" s="485">
        <v>134</v>
      </c>
      <c r="AD6" s="485">
        <v>710</v>
      </c>
      <c r="AE6" s="485">
        <v>1664</v>
      </c>
      <c r="AF6" s="502">
        <v>40</v>
      </c>
    </row>
    <row r="7" spans="1:32" s="51" customFormat="1" ht="35.25" customHeight="1">
      <c r="A7" s="468" t="s">
        <v>353</v>
      </c>
      <c r="B7" s="473" t="s">
        <v>115</v>
      </c>
      <c r="C7" s="486">
        <v>3088</v>
      </c>
      <c r="D7" s="486">
        <v>634</v>
      </c>
      <c r="E7" s="486">
        <v>271</v>
      </c>
      <c r="F7" s="486">
        <v>15</v>
      </c>
      <c r="G7" s="486">
        <v>348</v>
      </c>
      <c r="H7" s="491">
        <v>92</v>
      </c>
      <c r="I7" s="491">
        <v>224</v>
      </c>
      <c r="J7" s="491">
        <v>1063</v>
      </c>
      <c r="K7" s="491">
        <v>1068</v>
      </c>
      <c r="L7" s="488" t="s">
        <v>322</v>
      </c>
      <c r="M7" s="486">
        <v>1821</v>
      </c>
      <c r="N7" s="499">
        <v>326</v>
      </c>
      <c r="O7" s="499">
        <v>196</v>
      </c>
      <c r="P7" s="508">
        <v>10</v>
      </c>
      <c r="Q7" s="486">
        <v>120</v>
      </c>
      <c r="R7" s="491">
        <v>68</v>
      </c>
      <c r="S7" s="491">
        <v>214</v>
      </c>
      <c r="T7" s="491">
        <v>964</v>
      </c>
      <c r="U7" s="491">
        <v>243</v>
      </c>
      <c r="V7" s="513" t="s">
        <v>322</v>
      </c>
      <c r="W7" s="486">
        <v>1267</v>
      </c>
      <c r="X7" s="486">
        <v>308</v>
      </c>
      <c r="Y7" s="486">
        <v>75</v>
      </c>
      <c r="Z7" s="486">
        <v>5</v>
      </c>
      <c r="AA7" s="486">
        <v>228</v>
      </c>
      <c r="AB7" s="491">
        <v>24</v>
      </c>
      <c r="AC7" s="516">
        <v>10</v>
      </c>
      <c r="AD7" s="516">
        <v>99</v>
      </c>
      <c r="AE7" s="491">
        <v>825</v>
      </c>
      <c r="AF7" s="498" t="s">
        <v>322</v>
      </c>
    </row>
    <row r="8" spans="1:32" s="51" customFormat="1" ht="35.25" customHeight="1">
      <c r="A8" s="468" t="s">
        <v>507</v>
      </c>
      <c r="B8" s="473" t="s">
        <v>575</v>
      </c>
      <c r="C8" s="486">
        <v>15</v>
      </c>
      <c r="D8" s="486">
        <v>4</v>
      </c>
      <c r="E8" s="486">
        <v>2</v>
      </c>
      <c r="F8" s="488">
        <v>1</v>
      </c>
      <c r="G8" s="486">
        <v>1</v>
      </c>
      <c r="H8" s="491">
        <v>5</v>
      </c>
      <c r="I8" s="488">
        <v>1</v>
      </c>
      <c r="J8" s="491">
        <v>3</v>
      </c>
      <c r="K8" s="488">
        <v>2</v>
      </c>
      <c r="L8" s="488" t="s">
        <v>322</v>
      </c>
      <c r="M8" s="486">
        <v>9</v>
      </c>
      <c r="N8" s="499">
        <v>3</v>
      </c>
      <c r="O8" s="499">
        <v>1</v>
      </c>
      <c r="P8" s="509">
        <v>1</v>
      </c>
      <c r="Q8" s="486">
        <v>1</v>
      </c>
      <c r="R8" s="491">
        <v>3</v>
      </c>
      <c r="S8" s="513">
        <v>1</v>
      </c>
      <c r="T8" s="513">
        <v>2</v>
      </c>
      <c r="U8" s="513" t="s">
        <v>322</v>
      </c>
      <c r="V8" s="513" t="s">
        <v>322</v>
      </c>
      <c r="W8" s="486">
        <v>6</v>
      </c>
      <c r="X8" s="513">
        <v>1</v>
      </c>
      <c r="Y8" s="513">
        <v>1</v>
      </c>
      <c r="Z8" s="513" t="s">
        <v>322</v>
      </c>
      <c r="AA8" s="513" t="s">
        <v>322</v>
      </c>
      <c r="AB8" s="488">
        <v>2</v>
      </c>
      <c r="AC8" s="513" t="s">
        <v>322</v>
      </c>
      <c r="AD8" s="496">
        <v>1</v>
      </c>
      <c r="AE8" s="513">
        <v>2</v>
      </c>
      <c r="AF8" s="498" t="s">
        <v>322</v>
      </c>
    </row>
    <row r="9" spans="1:32" s="51" customFormat="1" ht="35.25" customHeight="1">
      <c r="A9" s="468" t="s">
        <v>325</v>
      </c>
      <c r="B9" s="474" t="s">
        <v>657</v>
      </c>
      <c r="C9" s="486">
        <v>144</v>
      </c>
      <c r="D9" s="486">
        <v>124</v>
      </c>
      <c r="E9" s="486">
        <v>104</v>
      </c>
      <c r="F9" s="488">
        <v>1</v>
      </c>
      <c r="G9" s="486">
        <v>19</v>
      </c>
      <c r="H9" s="491">
        <v>19</v>
      </c>
      <c r="I9" s="488" t="s">
        <v>322</v>
      </c>
      <c r="J9" s="491">
        <v>1</v>
      </c>
      <c r="K9" s="491" t="s">
        <v>322</v>
      </c>
      <c r="L9" s="488" t="s">
        <v>322</v>
      </c>
      <c r="M9" s="486">
        <v>108</v>
      </c>
      <c r="N9" s="499">
        <v>93</v>
      </c>
      <c r="O9" s="499">
        <v>83</v>
      </c>
      <c r="P9" s="509">
        <v>1</v>
      </c>
      <c r="Q9" s="513">
        <v>9</v>
      </c>
      <c r="R9" s="491">
        <v>14</v>
      </c>
      <c r="S9" s="488" t="s">
        <v>322</v>
      </c>
      <c r="T9" s="491">
        <v>1</v>
      </c>
      <c r="U9" s="488" t="s">
        <v>322</v>
      </c>
      <c r="V9" s="513" t="s">
        <v>322</v>
      </c>
      <c r="W9" s="486">
        <v>36</v>
      </c>
      <c r="X9" s="486">
        <v>31</v>
      </c>
      <c r="Y9" s="513">
        <v>21</v>
      </c>
      <c r="Z9" s="513" t="s">
        <v>322</v>
      </c>
      <c r="AA9" s="513">
        <v>10</v>
      </c>
      <c r="AB9" s="491">
        <v>5</v>
      </c>
      <c r="AC9" s="513" t="s">
        <v>322</v>
      </c>
      <c r="AD9" s="516" t="s">
        <v>322</v>
      </c>
      <c r="AE9" s="513" t="s">
        <v>322</v>
      </c>
      <c r="AF9" s="498" t="s">
        <v>322</v>
      </c>
    </row>
    <row r="10" spans="1:32" s="51" customFormat="1" ht="35.25" customHeight="1">
      <c r="A10" s="468" t="s">
        <v>508</v>
      </c>
      <c r="B10" s="473" t="s">
        <v>576</v>
      </c>
      <c r="C10" s="486">
        <v>4157</v>
      </c>
      <c r="D10" s="486">
        <v>2415</v>
      </c>
      <c r="E10" s="486">
        <v>2106</v>
      </c>
      <c r="F10" s="486">
        <v>18</v>
      </c>
      <c r="G10" s="486">
        <v>291</v>
      </c>
      <c r="H10" s="491">
        <v>711</v>
      </c>
      <c r="I10" s="491">
        <v>167</v>
      </c>
      <c r="J10" s="491">
        <v>653</v>
      </c>
      <c r="K10" s="488">
        <v>194</v>
      </c>
      <c r="L10" s="488" t="s">
        <v>322</v>
      </c>
      <c r="M10" s="486">
        <v>3407</v>
      </c>
      <c r="N10" s="499">
        <v>1977</v>
      </c>
      <c r="O10" s="499">
        <v>1803</v>
      </c>
      <c r="P10" s="508">
        <v>11</v>
      </c>
      <c r="Q10" s="486">
        <v>163</v>
      </c>
      <c r="R10" s="491">
        <v>539</v>
      </c>
      <c r="S10" s="491">
        <v>166</v>
      </c>
      <c r="T10" s="491">
        <v>645</v>
      </c>
      <c r="U10" s="488">
        <v>66</v>
      </c>
      <c r="V10" s="513" t="s">
        <v>322</v>
      </c>
      <c r="W10" s="486">
        <v>750</v>
      </c>
      <c r="X10" s="486">
        <v>438</v>
      </c>
      <c r="Y10" s="486">
        <v>303</v>
      </c>
      <c r="Z10" s="486">
        <v>7</v>
      </c>
      <c r="AA10" s="486">
        <v>128</v>
      </c>
      <c r="AB10" s="491">
        <v>172</v>
      </c>
      <c r="AC10" s="496">
        <v>1</v>
      </c>
      <c r="AD10" s="496">
        <v>8</v>
      </c>
      <c r="AE10" s="488">
        <v>128</v>
      </c>
      <c r="AF10" s="498" t="s">
        <v>322</v>
      </c>
    </row>
    <row r="11" spans="1:32" s="51" customFormat="1" ht="35.25" customHeight="1">
      <c r="A11" s="468" t="s">
        <v>509</v>
      </c>
      <c r="B11" s="473" t="s">
        <v>301</v>
      </c>
      <c r="C11" s="486">
        <v>12428</v>
      </c>
      <c r="D11" s="486">
        <v>11126</v>
      </c>
      <c r="E11" s="486">
        <v>8276</v>
      </c>
      <c r="F11" s="486">
        <v>702</v>
      </c>
      <c r="G11" s="486">
        <v>2148</v>
      </c>
      <c r="H11" s="491">
        <v>789</v>
      </c>
      <c r="I11" s="491">
        <v>69</v>
      </c>
      <c r="J11" s="491">
        <v>242</v>
      </c>
      <c r="K11" s="491">
        <v>113</v>
      </c>
      <c r="L11" s="496">
        <v>32</v>
      </c>
      <c r="M11" s="486">
        <v>8475</v>
      </c>
      <c r="N11" s="499">
        <v>7540</v>
      </c>
      <c r="O11" s="499">
        <v>6443</v>
      </c>
      <c r="P11" s="508">
        <v>384</v>
      </c>
      <c r="Q11" s="486">
        <v>713</v>
      </c>
      <c r="R11" s="491">
        <v>594</v>
      </c>
      <c r="S11" s="491">
        <v>64</v>
      </c>
      <c r="T11" s="491">
        <v>209</v>
      </c>
      <c r="U11" s="491">
        <v>22</v>
      </c>
      <c r="V11" s="514">
        <v>5</v>
      </c>
      <c r="W11" s="486">
        <v>3953</v>
      </c>
      <c r="X11" s="486">
        <v>3586</v>
      </c>
      <c r="Y11" s="486">
        <v>1833</v>
      </c>
      <c r="Z11" s="486">
        <v>318</v>
      </c>
      <c r="AA11" s="486">
        <v>1435</v>
      </c>
      <c r="AB11" s="491">
        <v>195</v>
      </c>
      <c r="AC11" s="516">
        <v>5</v>
      </c>
      <c r="AD11" s="516">
        <v>33</v>
      </c>
      <c r="AE11" s="491">
        <v>91</v>
      </c>
      <c r="AF11" s="518">
        <v>27</v>
      </c>
    </row>
    <row r="12" spans="1:32" s="51" customFormat="1" ht="35.25" customHeight="1">
      <c r="A12" s="468" t="s">
        <v>387</v>
      </c>
      <c r="B12" s="474" t="s">
        <v>577</v>
      </c>
      <c r="C12" s="486">
        <v>122</v>
      </c>
      <c r="D12" s="486">
        <v>120</v>
      </c>
      <c r="E12" s="486">
        <v>104</v>
      </c>
      <c r="F12" s="486">
        <v>4</v>
      </c>
      <c r="G12" s="486">
        <v>12</v>
      </c>
      <c r="H12" s="491">
        <v>1</v>
      </c>
      <c r="I12" s="488" t="s">
        <v>322</v>
      </c>
      <c r="J12" s="488">
        <v>1</v>
      </c>
      <c r="K12" s="488" t="s">
        <v>322</v>
      </c>
      <c r="L12" s="488" t="s">
        <v>322</v>
      </c>
      <c r="M12" s="486">
        <v>100</v>
      </c>
      <c r="N12" s="499">
        <v>98</v>
      </c>
      <c r="O12" s="499">
        <v>91</v>
      </c>
      <c r="P12" s="509">
        <v>2</v>
      </c>
      <c r="Q12" s="486">
        <v>5</v>
      </c>
      <c r="R12" s="491">
        <v>1</v>
      </c>
      <c r="S12" s="513" t="s">
        <v>322</v>
      </c>
      <c r="T12" s="513">
        <v>1</v>
      </c>
      <c r="U12" s="513" t="s">
        <v>322</v>
      </c>
      <c r="V12" s="513" t="s">
        <v>322</v>
      </c>
      <c r="W12" s="486">
        <v>22</v>
      </c>
      <c r="X12" s="486">
        <v>22</v>
      </c>
      <c r="Y12" s="486">
        <v>13</v>
      </c>
      <c r="Z12" s="486">
        <v>2</v>
      </c>
      <c r="AA12" s="486">
        <v>7</v>
      </c>
      <c r="AB12" s="513" t="s">
        <v>322</v>
      </c>
      <c r="AC12" s="513" t="s">
        <v>322</v>
      </c>
      <c r="AD12" s="513" t="s">
        <v>322</v>
      </c>
      <c r="AE12" s="513" t="s">
        <v>322</v>
      </c>
      <c r="AF12" s="498" t="s">
        <v>322</v>
      </c>
    </row>
    <row r="13" spans="1:32" s="51" customFormat="1" ht="35.25" customHeight="1">
      <c r="A13" s="468" t="s">
        <v>438</v>
      </c>
      <c r="B13" s="475" t="s">
        <v>578</v>
      </c>
      <c r="C13" s="486">
        <v>455</v>
      </c>
      <c r="D13" s="486">
        <v>381</v>
      </c>
      <c r="E13" s="486">
        <v>318</v>
      </c>
      <c r="F13" s="486">
        <v>13</v>
      </c>
      <c r="G13" s="486">
        <v>50</v>
      </c>
      <c r="H13" s="491">
        <v>38</v>
      </c>
      <c r="I13" s="488" t="s">
        <v>322</v>
      </c>
      <c r="J13" s="488">
        <v>35</v>
      </c>
      <c r="K13" s="488">
        <v>1</v>
      </c>
      <c r="L13" s="488" t="s">
        <v>322</v>
      </c>
      <c r="M13" s="486">
        <v>328</v>
      </c>
      <c r="N13" s="499">
        <v>266</v>
      </c>
      <c r="O13" s="499">
        <v>249</v>
      </c>
      <c r="P13" s="508">
        <v>5</v>
      </c>
      <c r="Q13" s="486">
        <v>12</v>
      </c>
      <c r="R13" s="491">
        <v>33</v>
      </c>
      <c r="S13" s="513" t="s">
        <v>322</v>
      </c>
      <c r="T13" s="488">
        <v>29</v>
      </c>
      <c r="U13" s="488" t="s">
        <v>322</v>
      </c>
      <c r="V13" s="513" t="s">
        <v>322</v>
      </c>
      <c r="W13" s="486">
        <v>127</v>
      </c>
      <c r="X13" s="486">
        <v>115</v>
      </c>
      <c r="Y13" s="486">
        <v>69</v>
      </c>
      <c r="Z13" s="486">
        <v>8</v>
      </c>
      <c r="AA13" s="486">
        <v>38</v>
      </c>
      <c r="AB13" s="488">
        <v>5</v>
      </c>
      <c r="AC13" s="496" t="s">
        <v>322</v>
      </c>
      <c r="AD13" s="513">
        <v>6</v>
      </c>
      <c r="AE13" s="513">
        <v>1</v>
      </c>
      <c r="AF13" s="498" t="s">
        <v>322</v>
      </c>
    </row>
    <row r="14" spans="1:32" s="51" customFormat="1" ht="35.25" customHeight="1">
      <c r="A14" s="468" t="s">
        <v>511</v>
      </c>
      <c r="B14" s="473" t="s">
        <v>579</v>
      </c>
      <c r="C14" s="486">
        <v>2773</v>
      </c>
      <c r="D14" s="486">
        <v>2527</v>
      </c>
      <c r="E14" s="486">
        <v>1802</v>
      </c>
      <c r="F14" s="486">
        <v>65</v>
      </c>
      <c r="G14" s="486">
        <v>660</v>
      </c>
      <c r="H14" s="491">
        <v>120</v>
      </c>
      <c r="I14" s="491">
        <v>12</v>
      </c>
      <c r="J14" s="491">
        <v>91</v>
      </c>
      <c r="K14" s="491">
        <v>11</v>
      </c>
      <c r="L14" s="488" t="s">
        <v>322</v>
      </c>
      <c r="M14" s="486">
        <v>2103</v>
      </c>
      <c r="N14" s="499">
        <v>1905</v>
      </c>
      <c r="O14" s="499">
        <v>1594</v>
      </c>
      <c r="P14" s="508">
        <v>42</v>
      </c>
      <c r="Q14" s="486">
        <v>269</v>
      </c>
      <c r="R14" s="491">
        <v>90</v>
      </c>
      <c r="S14" s="491">
        <v>12</v>
      </c>
      <c r="T14" s="491">
        <v>81</v>
      </c>
      <c r="U14" s="491">
        <v>4</v>
      </c>
      <c r="V14" s="513" t="s">
        <v>322</v>
      </c>
      <c r="W14" s="486">
        <v>670</v>
      </c>
      <c r="X14" s="486">
        <v>622</v>
      </c>
      <c r="Y14" s="486">
        <v>208</v>
      </c>
      <c r="Z14" s="486">
        <v>23</v>
      </c>
      <c r="AA14" s="486">
        <v>391</v>
      </c>
      <c r="AB14" s="491">
        <v>30</v>
      </c>
      <c r="AC14" s="513" t="s">
        <v>322</v>
      </c>
      <c r="AD14" s="496">
        <v>10</v>
      </c>
      <c r="AE14" s="491">
        <v>7</v>
      </c>
      <c r="AF14" s="498" t="s">
        <v>322</v>
      </c>
    </row>
    <row r="15" spans="1:32" s="51" customFormat="1" ht="35.25" customHeight="1">
      <c r="A15" s="468" t="s">
        <v>464</v>
      </c>
      <c r="B15" s="473" t="s">
        <v>580</v>
      </c>
      <c r="C15" s="486">
        <v>6707</v>
      </c>
      <c r="D15" s="486">
        <v>5480</v>
      </c>
      <c r="E15" s="486">
        <v>2762</v>
      </c>
      <c r="F15" s="486">
        <v>115</v>
      </c>
      <c r="G15" s="486">
        <v>2603</v>
      </c>
      <c r="H15" s="491">
        <v>526</v>
      </c>
      <c r="I15" s="491">
        <v>116</v>
      </c>
      <c r="J15" s="491">
        <v>337</v>
      </c>
      <c r="K15" s="491">
        <v>226</v>
      </c>
      <c r="L15" s="488" t="s">
        <v>322</v>
      </c>
      <c r="M15" s="486">
        <v>3111</v>
      </c>
      <c r="N15" s="499">
        <v>2358</v>
      </c>
      <c r="O15" s="499">
        <v>1797</v>
      </c>
      <c r="P15" s="508">
        <v>44</v>
      </c>
      <c r="Q15" s="486">
        <v>517</v>
      </c>
      <c r="R15" s="491">
        <v>359</v>
      </c>
      <c r="S15" s="491">
        <v>97</v>
      </c>
      <c r="T15" s="491">
        <v>241</v>
      </c>
      <c r="U15" s="491">
        <v>41</v>
      </c>
      <c r="V15" s="513" t="s">
        <v>322</v>
      </c>
      <c r="W15" s="486">
        <v>3596</v>
      </c>
      <c r="X15" s="486">
        <v>3122</v>
      </c>
      <c r="Y15" s="486">
        <v>965</v>
      </c>
      <c r="Z15" s="486">
        <v>71</v>
      </c>
      <c r="AA15" s="486">
        <v>2086</v>
      </c>
      <c r="AB15" s="491">
        <v>167</v>
      </c>
      <c r="AC15" s="496">
        <v>19</v>
      </c>
      <c r="AD15" s="516">
        <v>96</v>
      </c>
      <c r="AE15" s="491">
        <v>185</v>
      </c>
      <c r="AF15" s="498" t="s">
        <v>322</v>
      </c>
    </row>
    <row r="16" spans="1:32" s="51" customFormat="1" ht="35.25" customHeight="1">
      <c r="A16" s="468" t="s">
        <v>465</v>
      </c>
      <c r="B16" s="473" t="s">
        <v>581</v>
      </c>
      <c r="C16" s="486">
        <v>741</v>
      </c>
      <c r="D16" s="486">
        <v>668</v>
      </c>
      <c r="E16" s="486">
        <v>547</v>
      </c>
      <c r="F16" s="486">
        <v>7</v>
      </c>
      <c r="G16" s="486">
        <v>114</v>
      </c>
      <c r="H16" s="491">
        <v>47</v>
      </c>
      <c r="I16" s="491">
        <v>2</v>
      </c>
      <c r="J16" s="491">
        <v>22</v>
      </c>
      <c r="K16" s="491">
        <v>1</v>
      </c>
      <c r="L16" s="488" t="s">
        <v>322</v>
      </c>
      <c r="M16" s="486">
        <v>274</v>
      </c>
      <c r="N16" s="499">
        <v>225</v>
      </c>
      <c r="O16" s="499">
        <v>214</v>
      </c>
      <c r="P16" s="509">
        <v>1</v>
      </c>
      <c r="Q16" s="486">
        <v>10</v>
      </c>
      <c r="R16" s="491">
        <v>32</v>
      </c>
      <c r="S16" s="491" t="s">
        <v>322</v>
      </c>
      <c r="T16" s="491">
        <v>15</v>
      </c>
      <c r="U16" s="513">
        <v>1</v>
      </c>
      <c r="V16" s="513" t="s">
        <v>322</v>
      </c>
      <c r="W16" s="486">
        <v>467</v>
      </c>
      <c r="X16" s="486">
        <v>443</v>
      </c>
      <c r="Y16" s="486">
        <v>333</v>
      </c>
      <c r="Z16" s="486">
        <v>6</v>
      </c>
      <c r="AA16" s="486">
        <v>104</v>
      </c>
      <c r="AB16" s="491">
        <v>15</v>
      </c>
      <c r="AC16" s="513">
        <v>2</v>
      </c>
      <c r="AD16" s="516">
        <v>7</v>
      </c>
      <c r="AE16" s="491" t="s">
        <v>322</v>
      </c>
      <c r="AF16" s="498" t="s">
        <v>322</v>
      </c>
    </row>
    <row r="17" spans="1:33" s="51" customFormat="1" ht="35.25" customHeight="1">
      <c r="A17" s="468" t="s">
        <v>466</v>
      </c>
      <c r="B17" s="473" t="s">
        <v>425</v>
      </c>
      <c r="C17" s="486">
        <v>553</v>
      </c>
      <c r="D17" s="486">
        <v>358</v>
      </c>
      <c r="E17" s="486">
        <v>243</v>
      </c>
      <c r="F17" s="486">
        <v>3</v>
      </c>
      <c r="G17" s="486">
        <v>112</v>
      </c>
      <c r="H17" s="491">
        <v>105</v>
      </c>
      <c r="I17" s="491">
        <v>12</v>
      </c>
      <c r="J17" s="491">
        <v>63</v>
      </c>
      <c r="K17" s="491">
        <v>15</v>
      </c>
      <c r="L17" s="488" t="s">
        <v>322</v>
      </c>
      <c r="M17" s="486">
        <v>317</v>
      </c>
      <c r="N17" s="499">
        <v>190</v>
      </c>
      <c r="O17" s="499">
        <v>154</v>
      </c>
      <c r="P17" s="508">
        <v>1</v>
      </c>
      <c r="Q17" s="486">
        <v>35</v>
      </c>
      <c r="R17" s="491">
        <v>69</v>
      </c>
      <c r="S17" s="491">
        <v>9</v>
      </c>
      <c r="T17" s="491">
        <v>47</v>
      </c>
      <c r="U17" s="488">
        <v>2</v>
      </c>
      <c r="V17" s="513" t="s">
        <v>322</v>
      </c>
      <c r="W17" s="486">
        <v>236</v>
      </c>
      <c r="X17" s="486">
        <v>168</v>
      </c>
      <c r="Y17" s="486">
        <v>89</v>
      </c>
      <c r="Z17" s="486">
        <v>2</v>
      </c>
      <c r="AA17" s="486">
        <v>77</v>
      </c>
      <c r="AB17" s="491">
        <v>36</v>
      </c>
      <c r="AC17" s="496">
        <v>3</v>
      </c>
      <c r="AD17" s="516">
        <v>16</v>
      </c>
      <c r="AE17" s="491">
        <v>13</v>
      </c>
      <c r="AF17" s="498" t="s">
        <v>322</v>
      </c>
    </row>
    <row r="18" spans="1:33" s="51" customFormat="1" ht="35.25" customHeight="1">
      <c r="A18" s="468" t="s">
        <v>468</v>
      </c>
      <c r="B18" s="474" t="s">
        <v>131</v>
      </c>
      <c r="C18" s="486">
        <v>1104</v>
      </c>
      <c r="D18" s="486">
        <v>732</v>
      </c>
      <c r="E18" s="486">
        <v>600</v>
      </c>
      <c r="F18" s="486">
        <v>22</v>
      </c>
      <c r="G18" s="486">
        <v>110</v>
      </c>
      <c r="H18" s="491">
        <v>102</v>
      </c>
      <c r="I18" s="491">
        <v>46</v>
      </c>
      <c r="J18" s="491">
        <v>168</v>
      </c>
      <c r="K18" s="491">
        <v>56</v>
      </c>
      <c r="L18" s="488" t="s">
        <v>322</v>
      </c>
      <c r="M18" s="486">
        <v>710</v>
      </c>
      <c r="N18" s="499">
        <v>443</v>
      </c>
      <c r="O18" s="499">
        <v>405</v>
      </c>
      <c r="P18" s="508">
        <v>14</v>
      </c>
      <c r="Q18" s="486">
        <v>24</v>
      </c>
      <c r="R18" s="491">
        <v>85</v>
      </c>
      <c r="S18" s="491">
        <v>43</v>
      </c>
      <c r="T18" s="491">
        <v>132</v>
      </c>
      <c r="U18" s="491">
        <v>7</v>
      </c>
      <c r="V18" s="513" t="s">
        <v>322</v>
      </c>
      <c r="W18" s="486">
        <v>394</v>
      </c>
      <c r="X18" s="486">
        <v>289</v>
      </c>
      <c r="Y18" s="486">
        <v>195</v>
      </c>
      <c r="Z18" s="486">
        <v>8</v>
      </c>
      <c r="AA18" s="486">
        <v>86</v>
      </c>
      <c r="AB18" s="491">
        <v>17</v>
      </c>
      <c r="AC18" s="496">
        <v>3</v>
      </c>
      <c r="AD18" s="516">
        <v>36</v>
      </c>
      <c r="AE18" s="491">
        <v>49</v>
      </c>
      <c r="AF18" s="498" t="s">
        <v>322</v>
      </c>
    </row>
    <row r="19" spans="1:33" s="51" customFormat="1" ht="35.25" customHeight="1">
      <c r="A19" s="468" t="s">
        <v>470</v>
      </c>
      <c r="B19" s="476" t="s">
        <v>523</v>
      </c>
      <c r="C19" s="486">
        <v>2066</v>
      </c>
      <c r="D19" s="486">
        <v>1578</v>
      </c>
      <c r="E19" s="486">
        <v>432</v>
      </c>
      <c r="F19" s="486">
        <v>16</v>
      </c>
      <c r="G19" s="486">
        <v>1130</v>
      </c>
      <c r="H19" s="491">
        <v>70</v>
      </c>
      <c r="I19" s="491">
        <v>111</v>
      </c>
      <c r="J19" s="491">
        <v>140</v>
      </c>
      <c r="K19" s="491">
        <v>163</v>
      </c>
      <c r="L19" s="488" t="s">
        <v>322</v>
      </c>
      <c r="M19" s="486">
        <v>682</v>
      </c>
      <c r="N19" s="499">
        <v>425</v>
      </c>
      <c r="O19" s="499">
        <v>229</v>
      </c>
      <c r="P19" s="508">
        <v>2</v>
      </c>
      <c r="Q19" s="486">
        <v>194</v>
      </c>
      <c r="R19" s="491">
        <v>48</v>
      </c>
      <c r="S19" s="491">
        <v>87</v>
      </c>
      <c r="T19" s="491">
        <v>93</v>
      </c>
      <c r="U19" s="491">
        <v>27</v>
      </c>
      <c r="V19" s="513" t="s">
        <v>322</v>
      </c>
      <c r="W19" s="486">
        <v>1384</v>
      </c>
      <c r="X19" s="486">
        <v>1153</v>
      </c>
      <c r="Y19" s="486">
        <v>203</v>
      </c>
      <c r="Z19" s="486">
        <v>14</v>
      </c>
      <c r="AA19" s="486">
        <v>936</v>
      </c>
      <c r="AB19" s="491">
        <v>22</v>
      </c>
      <c r="AC19" s="516">
        <v>24</v>
      </c>
      <c r="AD19" s="516">
        <v>47</v>
      </c>
      <c r="AE19" s="491">
        <v>136</v>
      </c>
      <c r="AF19" s="498" t="s">
        <v>322</v>
      </c>
    </row>
    <row r="20" spans="1:33" s="51" customFormat="1" ht="35.25" customHeight="1">
      <c r="A20" s="468" t="s">
        <v>145</v>
      </c>
      <c r="B20" s="477" t="s">
        <v>582</v>
      </c>
      <c r="C20" s="486">
        <v>1851</v>
      </c>
      <c r="D20" s="486">
        <v>1308</v>
      </c>
      <c r="E20" s="486">
        <v>612</v>
      </c>
      <c r="F20" s="486">
        <v>15</v>
      </c>
      <c r="G20" s="486">
        <v>681</v>
      </c>
      <c r="H20" s="491">
        <v>75</v>
      </c>
      <c r="I20" s="491">
        <v>72</v>
      </c>
      <c r="J20" s="491">
        <v>286</v>
      </c>
      <c r="K20" s="491">
        <v>100</v>
      </c>
      <c r="L20" s="496">
        <v>2</v>
      </c>
      <c r="M20" s="486">
        <v>740</v>
      </c>
      <c r="N20" s="499">
        <v>526</v>
      </c>
      <c r="O20" s="499">
        <v>335</v>
      </c>
      <c r="P20" s="508">
        <v>7</v>
      </c>
      <c r="Q20" s="486">
        <v>184</v>
      </c>
      <c r="R20" s="491">
        <v>45</v>
      </c>
      <c r="S20" s="491">
        <v>40</v>
      </c>
      <c r="T20" s="491">
        <v>117</v>
      </c>
      <c r="U20" s="491">
        <v>10</v>
      </c>
      <c r="V20" s="513" t="s">
        <v>322</v>
      </c>
      <c r="W20" s="486">
        <v>1111</v>
      </c>
      <c r="X20" s="486">
        <v>782</v>
      </c>
      <c r="Y20" s="486">
        <v>277</v>
      </c>
      <c r="Z20" s="486">
        <v>8</v>
      </c>
      <c r="AA20" s="486">
        <v>497</v>
      </c>
      <c r="AB20" s="491">
        <v>30</v>
      </c>
      <c r="AC20" s="516">
        <v>32</v>
      </c>
      <c r="AD20" s="516">
        <v>169</v>
      </c>
      <c r="AE20" s="491">
        <v>90</v>
      </c>
      <c r="AF20" s="518">
        <v>2</v>
      </c>
    </row>
    <row r="21" spans="1:33" s="51" customFormat="1" ht="35.25" customHeight="1">
      <c r="A21" s="468" t="s">
        <v>399</v>
      </c>
      <c r="B21" s="473" t="s">
        <v>133</v>
      </c>
      <c r="C21" s="486">
        <v>1876</v>
      </c>
      <c r="D21" s="486">
        <v>1694</v>
      </c>
      <c r="E21" s="486">
        <v>1175</v>
      </c>
      <c r="F21" s="486">
        <v>17</v>
      </c>
      <c r="G21" s="486">
        <v>502</v>
      </c>
      <c r="H21" s="491">
        <v>23</v>
      </c>
      <c r="I21" s="491">
        <v>31</v>
      </c>
      <c r="J21" s="491">
        <v>106</v>
      </c>
      <c r="K21" s="491">
        <v>13</v>
      </c>
      <c r="L21" s="488" t="s">
        <v>322</v>
      </c>
      <c r="M21" s="486">
        <v>727</v>
      </c>
      <c r="N21" s="499">
        <v>668</v>
      </c>
      <c r="O21" s="499">
        <v>512</v>
      </c>
      <c r="P21" s="508">
        <v>7</v>
      </c>
      <c r="Q21" s="486">
        <v>149</v>
      </c>
      <c r="R21" s="491">
        <v>11</v>
      </c>
      <c r="S21" s="491">
        <v>12</v>
      </c>
      <c r="T21" s="491">
        <v>29</v>
      </c>
      <c r="U21" s="488">
        <v>3</v>
      </c>
      <c r="V21" s="513" t="s">
        <v>322</v>
      </c>
      <c r="W21" s="486">
        <v>1149</v>
      </c>
      <c r="X21" s="486">
        <v>1026</v>
      </c>
      <c r="Y21" s="486">
        <v>663</v>
      </c>
      <c r="Z21" s="486">
        <v>10</v>
      </c>
      <c r="AA21" s="486">
        <v>353</v>
      </c>
      <c r="AB21" s="491">
        <v>12</v>
      </c>
      <c r="AC21" s="516">
        <v>19</v>
      </c>
      <c r="AD21" s="516">
        <v>77</v>
      </c>
      <c r="AE21" s="491">
        <v>10</v>
      </c>
      <c r="AF21" s="498" t="s">
        <v>322</v>
      </c>
    </row>
    <row r="22" spans="1:33" s="51" customFormat="1" ht="35.25" customHeight="1">
      <c r="A22" s="468" t="s">
        <v>49</v>
      </c>
      <c r="B22" s="473" t="s">
        <v>535</v>
      </c>
      <c r="C22" s="486">
        <v>5769</v>
      </c>
      <c r="D22" s="486">
        <v>5374</v>
      </c>
      <c r="E22" s="486">
        <v>3474</v>
      </c>
      <c r="F22" s="486">
        <v>94</v>
      </c>
      <c r="G22" s="486">
        <v>1806</v>
      </c>
      <c r="H22" s="491">
        <v>118</v>
      </c>
      <c r="I22" s="488">
        <v>80</v>
      </c>
      <c r="J22" s="488">
        <v>91</v>
      </c>
      <c r="K22" s="488">
        <v>83</v>
      </c>
      <c r="L22" s="488" t="s">
        <v>322</v>
      </c>
      <c r="M22" s="486">
        <v>1316</v>
      </c>
      <c r="N22" s="486">
        <v>1111</v>
      </c>
      <c r="O22" s="499">
        <v>904</v>
      </c>
      <c r="P22" s="508">
        <v>15</v>
      </c>
      <c r="Q22" s="486">
        <v>192</v>
      </c>
      <c r="R22" s="491">
        <v>58</v>
      </c>
      <c r="S22" s="488">
        <v>70</v>
      </c>
      <c r="T22" s="488">
        <v>66</v>
      </c>
      <c r="U22" s="488">
        <v>9</v>
      </c>
      <c r="V22" s="513" t="s">
        <v>322</v>
      </c>
      <c r="W22" s="486">
        <v>4453</v>
      </c>
      <c r="X22" s="486">
        <v>4263</v>
      </c>
      <c r="Y22" s="486">
        <v>2570</v>
      </c>
      <c r="Z22" s="486">
        <v>79</v>
      </c>
      <c r="AA22" s="486">
        <v>1614</v>
      </c>
      <c r="AB22" s="488">
        <v>60</v>
      </c>
      <c r="AC22" s="496">
        <v>10</v>
      </c>
      <c r="AD22" s="496">
        <v>25</v>
      </c>
      <c r="AE22" s="488">
        <v>74</v>
      </c>
      <c r="AF22" s="498" t="s">
        <v>322</v>
      </c>
    </row>
    <row r="23" spans="1:33" s="51" customFormat="1" ht="35.25" customHeight="1">
      <c r="A23" s="468" t="s">
        <v>375</v>
      </c>
      <c r="B23" s="475" t="s">
        <v>8</v>
      </c>
      <c r="C23" s="486">
        <v>458</v>
      </c>
      <c r="D23" s="486">
        <v>449</v>
      </c>
      <c r="E23" s="486">
        <v>308</v>
      </c>
      <c r="F23" s="486">
        <v>8</v>
      </c>
      <c r="G23" s="486">
        <v>133</v>
      </c>
      <c r="H23" s="491">
        <v>6</v>
      </c>
      <c r="I23" s="488" t="s">
        <v>322</v>
      </c>
      <c r="J23" s="488">
        <v>1</v>
      </c>
      <c r="K23" s="488" t="s">
        <v>322</v>
      </c>
      <c r="L23" s="488" t="s">
        <v>322</v>
      </c>
      <c r="M23" s="486">
        <v>248</v>
      </c>
      <c r="N23" s="499">
        <v>239</v>
      </c>
      <c r="O23" s="499">
        <v>195</v>
      </c>
      <c r="P23" s="508">
        <v>6</v>
      </c>
      <c r="Q23" s="486">
        <v>38</v>
      </c>
      <c r="R23" s="491">
        <v>6</v>
      </c>
      <c r="S23" s="513" t="s">
        <v>322</v>
      </c>
      <c r="T23" s="513">
        <v>1</v>
      </c>
      <c r="U23" s="513" t="s">
        <v>322</v>
      </c>
      <c r="V23" s="513" t="s">
        <v>322</v>
      </c>
      <c r="W23" s="486">
        <v>210</v>
      </c>
      <c r="X23" s="486">
        <v>210</v>
      </c>
      <c r="Y23" s="486">
        <v>113</v>
      </c>
      <c r="Z23" s="486">
        <v>2</v>
      </c>
      <c r="AA23" s="486">
        <v>95</v>
      </c>
      <c r="AB23" s="513" t="s">
        <v>322</v>
      </c>
      <c r="AC23" s="513" t="s">
        <v>322</v>
      </c>
      <c r="AD23" s="513" t="s">
        <v>322</v>
      </c>
      <c r="AE23" s="513" t="s">
        <v>322</v>
      </c>
      <c r="AF23" s="498" t="s">
        <v>322</v>
      </c>
    </row>
    <row r="24" spans="1:33" s="51" customFormat="1" ht="35.25" customHeight="1">
      <c r="A24" s="468" t="s">
        <v>427</v>
      </c>
      <c r="B24" s="478" t="s">
        <v>686</v>
      </c>
      <c r="C24" s="486">
        <v>2355</v>
      </c>
      <c r="D24" s="486">
        <v>1792</v>
      </c>
      <c r="E24" s="486">
        <v>1091</v>
      </c>
      <c r="F24" s="486">
        <v>57</v>
      </c>
      <c r="G24" s="486">
        <v>644</v>
      </c>
      <c r="H24" s="488">
        <v>186</v>
      </c>
      <c r="I24" s="488">
        <v>34</v>
      </c>
      <c r="J24" s="488">
        <v>260</v>
      </c>
      <c r="K24" s="488">
        <v>62</v>
      </c>
      <c r="L24" s="496">
        <v>11</v>
      </c>
      <c r="M24" s="486">
        <v>1489</v>
      </c>
      <c r="N24" s="499">
        <v>1099</v>
      </c>
      <c r="O24" s="499">
        <v>841</v>
      </c>
      <c r="P24" s="508">
        <v>33</v>
      </c>
      <c r="Q24" s="486">
        <v>225</v>
      </c>
      <c r="R24" s="488">
        <v>144</v>
      </c>
      <c r="S24" s="488">
        <v>30</v>
      </c>
      <c r="T24" s="488">
        <v>187</v>
      </c>
      <c r="U24" s="488">
        <v>22</v>
      </c>
      <c r="V24" s="513" t="s">
        <v>322</v>
      </c>
      <c r="W24" s="486">
        <v>866</v>
      </c>
      <c r="X24" s="486">
        <v>693</v>
      </c>
      <c r="Y24" s="486">
        <v>250</v>
      </c>
      <c r="Z24" s="486">
        <v>24</v>
      </c>
      <c r="AA24" s="486">
        <v>419</v>
      </c>
      <c r="AB24" s="488">
        <v>42</v>
      </c>
      <c r="AC24" s="496">
        <v>4</v>
      </c>
      <c r="AD24" s="496">
        <v>73</v>
      </c>
      <c r="AE24" s="488">
        <v>40</v>
      </c>
      <c r="AF24" s="518">
        <v>11</v>
      </c>
    </row>
    <row r="25" spans="1:33" s="51" customFormat="1" ht="35.25" customHeight="1">
      <c r="A25" s="468" t="s">
        <v>292</v>
      </c>
      <c r="B25" s="478" t="s">
        <v>687</v>
      </c>
      <c r="C25" s="486">
        <v>1263</v>
      </c>
      <c r="D25" s="486">
        <v>1263</v>
      </c>
      <c r="E25" s="486">
        <v>1016</v>
      </c>
      <c r="F25" s="486">
        <v>10</v>
      </c>
      <c r="G25" s="486">
        <v>237</v>
      </c>
      <c r="H25" s="488" t="s">
        <v>322</v>
      </c>
      <c r="I25" s="488" t="s">
        <v>322</v>
      </c>
      <c r="J25" s="488" t="s">
        <v>322</v>
      </c>
      <c r="K25" s="488" t="s">
        <v>322</v>
      </c>
      <c r="L25" s="488" t="s">
        <v>322</v>
      </c>
      <c r="M25" s="486">
        <v>821</v>
      </c>
      <c r="N25" s="499">
        <v>821</v>
      </c>
      <c r="O25" s="499">
        <v>749</v>
      </c>
      <c r="P25" s="508">
        <v>1</v>
      </c>
      <c r="Q25" s="486">
        <v>71</v>
      </c>
      <c r="R25" s="513" t="s">
        <v>322</v>
      </c>
      <c r="S25" s="513" t="s">
        <v>322</v>
      </c>
      <c r="T25" s="513" t="s">
        <v>322</v>
      </c>
      <c r="U25" s="513" t="s">
        <v>322</v>
      </c>
      <c r="V25" s="513" t="s">
        <v>322</v>
      </c>
      <c r="W25" s="486">
        <v>442</v>
      </c>
      <c r="X25" s="486">
        <v>442</v>
      </c>
      <c r="Y25" s="486">
        <v>267</v>
      </c>
      <c r="Z25" s="486">
        <v>9</v>
      </c>
      <c r="AA25" s="486">
        <v>166</v>
      </c>
      <c r="AB25" s="513" t="s">
        <v>322</v>
      </c>
      <c r="AC25" s="513" t="s">
        <v>322</v>
      </c>
      <c r="AD25" s="513" t="s">
        <v>322</v>
      </c>
      <c r="AE25" s="513" t="s">
        <v>322</v>
      </c>
      <c r="AF25" s="498" t="s">
        <v>322</v>
      </c>
    </row>
    <row r="26" spans="1:33" s="51" customFormat="1" ht="35.25" customHeight="1">
      <c r="A26" s="468" t="s">
        <v>181</v>
      </c>
      <c r="B26" s="473" t="s">
        <v>337</v>
      </c>
      <c r="C26" s="486">
        <v>391</v>
      </c>
      <c r="D26" s="486">
        <v>206</v>
      </c>
      <c r="E26" s="486">
        <v>76</v>
      </c>
      <c r="F26" s="486">
        <v>52</v>
      </c>
      <c r="G26" s="486">
        <v>78</v>
      </c>
      <c r="H26" s="491">
        <v>6</v>
      </c>
      <c r="I26" s="491">
        <v>5</v>
      </c>
      <c r="J26" s="491">
        <v>31</v>
      </c>
      <c r="K26" s="491">
        <v>17</v>
      </c>
      <c r="L26" s="496" t="s">
        <v>322</v>
      </c>
      <c r="M26" s="486">
        <v>210</v>
      </c>
      <c r="N26" s="499">
        <v>92</v>
      </c>
      <c r="O26" s="499">
        <v>43</v>
      </c>
      <c r="P26" s="508">
        <v>25</v>
      </c>
      <c r="Q26" s="486">
        <v>24</v>
      </c>
      <c r="R26" s="491">
        <v>5</v>
      </c>
      <c r="S26" s="491">
        <v>3</v>
      </c>
      <c r="T26" s="491">
        <v>24</v>
      </c>
      <c r="U26" s="491">
        <v>4</v>
      </c>
      <c r="V26" s="513" t="s">
        <v>322</v>
      </c>
      <c r="W26" s="486">
        <v>181</v>
      </c>
      <c r="X26" s="486">
        <v>114</v>
      </c>
      <c r="Y26" s="486">
        <v>33</v>
      </c>
      <c r="Z26" s="486">
        <v>27</v>
      </c>
      <c r="AA26" s="486">
        <v>54</v>
      </c>
      <c r="AB26" s="491">
        <v>1</v>
      </c>
      <c r="AC26" s="516">
        <v>2</v>
      </c>
      <c r="AD26" s="516">
        <v>7</v>
      </c>
      <c r="AE26" s="491">
        <v>13</v>
      </c>
      <c r="AF26" s="498" t="s">
        <v>322</v>
      </c>
    </row>
    <row r="27" spans="1:33" s="51" customFormat="1" ht="35.25" customHeight="1">
      <c r="A27" s="469" t="s">
        <v>474</v>
      </c>
      <c r="B27" s="479"/>
      <c r="C27" s="486"/>
      <c r="D27" s="486"/>
      <c r="E27" s="486"/>
      <c r="F27" s="486"/>
      <c r="G27" s="486"/>
      <c r="H27" s="492"/>
      <c r="I27" s="492"/>
      <c r="J27" s="492"/>
      <c r="K27" s="492"/>
      <c r="L27" s="492"/>
      <c r="M27" s="492"/>
      <c r="N27" s="499"/>
      <c r="O27" s="504"/>
      <c r="P27" s="510"/>
      <c r="Q27" s="492"/>
      <c r="R27" s="492"/>
      <c r="S27" s="492"/>
      <c r="T27" s="492"/>
      <c r="U27" s="492"/>
      <c r="V27" s="492"/>
      <c r="W27" s="492"/>
      <c r="X27" s="492"/>
      <c r="Y27" s="492"/>
      <c r="Z27" s="492"/>
      <c r="AA27" s="492"/>
      <c r="AB27" s="492"/>
      <c r="AC27" s="492"/>
      <c r="AD27" s="492"/>
      <c r="AE27" s="492"/>
      <c r="AF27" s="498"/>
    </row>
    <row r="28" spans="1:33" s="51" customFormat="1" ht="35.25" customHeight="1">
      <c r="A28" s="468"/>
      <c r="B28" s="480" t="s">
        <v>475</v>
      </c>
      <c r="C28" s="486">
        <v>3103</v>
      </c>
      <c r="D28" s="486">
        <v>638</v>
      </c>
      <c r="E28" s="486">
        <v>273</v>
      </c>
      <c r="F28" s="486">
        <v>16</v>
      </c>
      <c r="G28" s="486">
        <v>349</v>
      </c>
      <c r="H28" s="488">
        <v>97</v>
      </c>
      <c r="I28" s="488">
        <v>225</v>
      </c>
      <c r="J28" s="488">
        <v>1066</v>
      </c>
      <c r="K28" s="488">
        <v>1070</v>
      </c>
      <c r="L28" s="496" t="s">
        <v>322</v>
      </c>
      <c r="M28" s="498">
        <v>1830</v>
      </c>
      <c r="N28" s="499">
        <v>329</v>
      </c>
      <c r="O28" s="498">
        <v>197</v>
      </c>
      <c r="P28" s="509">
        <v>11</v>
      </c>
      <c r="Q28" s="513">
        <v>121</v>
      </c>
      <c r="R28" s="488">
        <v>71</v>
      </c>
      <c r="S28" s="488">
        <v>215</v>
      </c>
      <c r="T28" s="488">
        <v>966</v>
      </c>
      <c r="U28" s="488">
        <v>243</v>
      </c>
      <c r="V28" s="513" t="s">
        <v>322</v>
      </c>
      <c r="W28" s="513">
        <v>1273</v>
      </c>
      <c r="X28" s="513">
        <v>309</v>
      </c>
      <c r="Y28" s="513">
        <v>76</v>
      </c>
      <c r="Z28" s="513">
        <v>5</v>
      </c>
      <c r="AA28" s="513">
        <v>228</v>
      </c>
      <c r="AB28" s="488">
        <v>26</v>
      </c>
      <c r="AC28" s="496">
        <v>10</v>
      </c>
      <c r="AD28" s="496">
        <v>100</v>
      </c>
      <c r="AE28" s="488">
        <v>827</v>
      </c>
      <c r="AF28" s="498" t="s">
        <v>322</v>
      </c>
    </row>
    <row r="29" spans="1:33" s="51" customFormat="1" ht="35.25" customHeight="1">
      <c r="A29" s="468"/>
      <c r="B29" s="480" t="s">
        <v>441</v>
      </c>
      <c r="C29" s="486">
        <v>16729</v>
      </c>
      <c r="D29" s="486">
        <v>13665</v>
      </c>
      <c r="E29" s="486">
        <v>10486</v>
      </c>
      <c r="F29" s="486">
        <v>721</v>
      </c>
      <c r="G29" s="486">
        <v>2458</v>
      </c>
      <c r="H29" s="491">
        <v>1519</v>
      </c>
      <c r="I29" s="491">
        <v>236</v>
      </c>
      <c r="J29" s="491">
        <v>896</v>
      </c>
      <c r="K29" s="491">
        <v>307</v>
      </c>
      <c r="L29" s="496">
        <v>32</v>
      </c>
      <c r="M29" s="499">
        <v>11990</v>
      </c>
      <c r="N29" s="499">
        <v>9610</v>
      </c>
      <c r="O29" s="499">
        <v>8329</v>
      </c>
      <c r="P29" s="508">
        <v>396</v>
      </c>
      <c r="Q29" s="486">
        <v>885</v>
      </c>
      <c r="R29" s="491">
        <v>1147</v>
      </c>
      <c r="S29" s="491">
        <v>230</v>
      </c>
      <c r="T29" s="491">
        <v>855</v>
      </c>
      <c r="U29" s="491">
        <v>88</v>
      </c>
      <c r="V29" s="514">
        <v>5</v>
      </c>
      <c r="W29" s="486">
        <v>4739</v>
      </c>
      <c r="X29" s="513">
        <v>4055</v>
      </c>
      <c r="Y29" s="486">
        <v>2157</v>
      </c>
      <c r="Z29" s="486">
        <v>325</v>
      </c>
      <c r="AA29" s="486">
        <v>1573</v>
      </c>
      <c r="AB29" s="491">
        <v>372</v>
      </c>
      <c r="AC29" s="516">
        <v>6</v>
      </c>
      <c r="AD29" s="516">
        <v>41</v>
      </c>
      <c r="AE29" s="491">
        <v>219</v>
      </c>
      <c r="AF29" s="518">
        <v>27</v>
      </c>
    </row>
    <row r="30" spans="1:33" s="51" customFormat="1" ht="35.25" customHeight="1">
      <c r="A30" s="470"/>
      <c r="B30" s="481" t="s">
        <v>476</v>
      </c>
      <c r="C30" s="486">
        <v>28093</v>
      </c>
      <c r="D30" s="487">
        <v>23724</v>
      </c>
      <c r="E30" s="487">
        <v>14484</v>
      </c>
      <c r="F30" s="487">
        <v>446</v>
      </c>
      <c r="G30" s="487">
        <v>8794</v>
      </c>
      <c r="H30" s="493">
        <v>1417</v>
      </c>
      <c r="I30" s="493">
        <v>516</v>
      </c>
      <c r="J30" s="493">
        <v>1601</v>
      </c>
      <c r="K30" s="493">
        <v>731</v>
      </c>
      <c r="L30" s="497">
        <v>13</v>
      </c>
      <c r="M30" s="500">
        <v>12966</v>
      </c>
      <c r="N30" s="487">
        <v>10374</v>
      </c>
      <c r="O30" s="500">
        <v>8269</v>
      </c>
      <c r="P30" s="511">
        <v>180</v>
      </c>
      <c r="Q30" s="487">
        <v>1925</v>
      </c>
      <c r="R30" s="493">
        <v>981</v>
      </c>
      <c r="S30" s="493">
        <v>400</v>
      </c>
      <c r="T30" s="493">
        <v>1039</v>
      </c>
      <c r="U30" s="493">
        <v>126</v>
      </c>
      <c r="V30" s="515" t="s">
        <v>322</v>
      </c>
      <c r="W30" s="487">
        <v>15127</v>
      </c>
      <c r="X30" s="515">
        <v>13350</v>
      </c>
      <c r="Y30" s="487">
        <v>6215</v>
      </c>
      <c r="Z30" s="487">
        <v>266</v>
      </c>
      <c r="AA30" s="487">
        <v>6869</v>
      </c>
      <c r="AB30" s="493">
        <v>436</v>
      </c>
      <c r="AC30" s="497">
        <v>116</v>
      </c>
      <c r="AD30" s="497">
        <v>562</v>
      </c>
      <c r="AE30" s="493">
        <v>605</v>
      </c>
      <c r="AF30" s="519">
        <v>13</v>
      </c>
    </row>
    <row r="31" spans="1:33" ht="18" customHeight="1">
      <c r="A31" s="471" t="s">
        <v>741</v>
      </c>
      <c r="B31" s="482"/>
      <c r="C31" s="482"/>
      <c r="AG31" s="48">
        <v>32</v>
      </c>
    </row>
    <row r="32" spans="1:33">
      <c r="A32" s="12" t="s">
        <v>685</v>
      </c>
      <c r="AG32" s="48">
        <v>33</v>
      </c>
    </row>
  </sheetData>
  <mergeCells count="30">
    <mergeCell ref="G1:O1"/>
    <mergeCell ref="P1:Y1"/>
    <mergeCell ref="A2:B2"/>
    <mergeCell ref="AD2:AF2"/>
    <mergeCell ref="C3:L3"/>
    <mergeCell ref="M3:V3"/>
    <mergeCell ref="W3:AF3"/>
    <mergeCell ref="D4:G4"/>
    <mergeCell ref="N4:O4"/>
    <mergeCell ref="P4:Q4"/>
    <mergeCell ref="X4:AA4"/>
    <mergeCell ref="A3:B5"/>
    <mergeCell ref="C4:C5"/>
    <mergeCell ref="H4:H5"/>
    <mergeCell ref="I4:I5"/>
    <mergeCell ref="J4:J5"/>
    <mergeCell ref="K4:K5"/>
    <mergeCell ref="L4:L5"/>
    <mergeCell ref="M4:M5"/>
    <mergeCell ref="R4:R5"/>
    <mergeCell ref="S4:S5"/>
    <mergeCell ref="T4:T5"/>
    <mergeCell ref="U4:U5"/>
    <mergeCell ref="V4:V5"/>
    <mergeCell ref="W4:W5"/>
    <mergeCell ref="AB4:AB5"/>
    <mergeCell ref="AC4:AC5"/>
    <mergeCell ref="AD4:AD5"/>
    <mergeCell ref="AE4:AE5"/>
    <mergeCell ref="AF4:AF5"/>
  </mergeCells>
  <phoneticPr fontId="20"/>
  <pageMargins left="0.48" right="0.27" top="0.56000000000000005" bottom="0.52" header="0.32" footer="0.31"/>
  <pageSetup paperSize="9" scale="65" fitToWidth="1" fitToHeight="1" orientation="portrait" usePrinterDefaults="1" r:id="rId1"/>
  <headerFooter alignWithMargins="0"/>
  <colBreaks count="2" manualBreakCount="2">
    <brk id="15" max="31" man="1"/>
    <brk id="3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A1:X41"/>
  <sheetViews>
    <sheetView view="pageBreakPreview" zoomScale="130" zoomScaleSheetLayoutView="130" workbookViewId="0">
      <selection activeCell="F43" sqref="F43"/>
    </sheetView>
  </sheetViews>
  <sheetFormatPr defaultColWidth="8" defaultRowHeight="12"/>
  <cols>
    <col min="1" max="1" width="8.875" style="48" customWidth="1"/>
    <col min="2" max="2" width="3.25" style="48" customWidth="1"/>
    <col min="3" max="3" width="7.625" style="48" customWidth="1"/>
    <col min="4" max="21" width="7.25" style="48" customWidth="1"/>
    <col min="22" max="22" width="9.125" style="48" customWidth="1"/>
    <col min="23" max="23" width="6" style="48" customWidth="1"/>
    <col min="24" max="16384" width="8" style="48"/>
  </cols>
  <sheetData>
    <row r="1" spans="1:24" s="88" customFormat="1" ht="33" customHeight="1">
      <c r="A1" s="520" t="s">
        <v>671</v>
      </c>
      <c r="B1" s="520"/>
      <c r="C1" s="520"/>
      <c r="D1" s="520"/>
      <c r="E1" s="520"/>
      <c r="F1" s="520"/>
      <c r="G1" s="520"/>
      <c r="H1" s="520"/>
      <c r="I1" s="520"/>
      <c r="J1" s="520"/>
      <c r="K1" s="520"/>
      <c r="L1" s="520"/>
      <c r="M1" s="88" t="s">
        <v>655</v>
      </c>
      <c r="N1" s="88"/>
      <c r="O1" s="88"/>
      <c r="P1" s="88"/>
      <c r="Q1" s="88"/>
      <c r="R1" s="88"/>
      <c r="S1" s="88"/>
      <c r="T1" s="88"/>
      <c r="U1" s="88"/>
      <c r="V1" s="88"/>
      <c r="W1" s="88"/>
      <c r="X1" s="88"/>
    </row>
    <row r="2" spans="1:24" s="7" customFormat="1" ht="21" customHeight="1">
      <c r="A2" s="350" t="s">
        <v>547</v>
      </c>
      <c r="O2" s="603" t="s">
        <v>95</v>
      </c>
    </row>
    <row r="3" spans="1:24" ht="18" customHeight="1">
      <c r="A3" s="521" t="s">
        <v>355</v>
      </c>
      <c r="B3" s="521"/>
      <c r="C3" s="494" t="s">
        <v>112</v>
      </c>
      <c r="D3" s="61" t="s">
        <v>284</v>
      </c>
      <c r="E3" s="61" t="s">
        <v>233</v>
      </c>
      <c r="F3" s="61" t="s">
        <v>215</v>
      </c>
      <c r="G3" s="61" t="s">
        <v>142</v>
      </c>
      <c r="H3" s="82" t="s">
        <v>285</v>
      </c>
      <c r="I3" s="61" t="s">
        <v>287</v>
      </c>
      <c r="J3" s="61" t="s">
        <v>288</v>
      </c>
      <c r="K3" s="61" t="s">
        <v>290</v>
      </c>
      <c r="L3" s="82" t="s">
        <v>294</v>
      </c>
      <c r="M3" s="584" t="s">
        <v>429</v>
      </c>
      <c r="N3" s="82" t="s">
        <v>466</v>
      </c>
      <c r="O3" s="82" t="s">
        <v>468</v>
      </c>
    </row>
    <row r="4" spans="1:24" ht="38.25" customHeight="1">
      <c r="A4" s="522"/>
      <c r="B4" s="522"/>
      <c r="C4" s="495"/>
      <c r="D4" s="102" t="s">
        <v>269</v>
      </c>
      <c r="E4" s="560" t="s">
        <v>248</v>
      </c>
      <c r="F4" s="102" t="s">
        <v>650</v>
      </c>
      <c r="G4" s="108" t="s">
        <v>588</v>
      </c>
      <c r="H4" s="567" t="s">
        <v>460</v>
      </c>
      <c r="I4" s="102" t="s">
        <v>646</v>
      </c>
      <c r="J4" s="102" t="s">
        <v>647</v>
      </c>
      <c r="K4" s="102" t="s">
        <v>622</v>
      </c>
      <c r="L4" s="567" t="s">
        <v>584</v>
      </c>
      <c r="M4" s="585" t="s">
        <v>648</v>
      </c>
      <c r="N4" s="567" t="s">
        <v>335</v>
      </c>
      <c r="O4" s="108" t="s">
        <v>649</v>
      </c>
    </row>
    <row r="5" spans="1:24" ht="24" customHeight="1">
      <c r="A5" s="523" t="s">
        <v>742</v>
      </c>
      <c r="B5" s="335" t="s">
        <v>596</v>
      </c>
      <c r="C5" s="352">
        <v>50561</v>
      </c>
      <c r="D5" s="550">
        <v>1102</v>
      </c>
      <c r="E5" s="550">
        <v>5433</v>
      </c>
      <c r="F5" s="550">
        <v>7998</v>
      </c>
      <c r="G5" s="564">
        <v>5613</v>
      </c>
      <c r="H5" s="564">
        <v>5258</v>
      </c>
      <c r="I5" s="550">
        <v>492</v>
      </c>
      <c r="J5" s="550">
        <v>3552</v>
      </c>
      <c r="K5" s="550">
        <v>11675</v>
      </c>
      <c r="L5" s="564">
        <v>1961</v>
      </c>
      <c r="M5" s="31">
        <v>2815</v>
      </c>
      <c r="N5" s="564">
        <v>3510</v>
      </c>
      <c r="O5" s="564">
        <v>1152</v>
      </c>
    </row>
    <row r="6" spans="1:24" ht="24" customHeight="1">
      <c r="A6" s="524" t="s">
        <v>669</v>
      </c>
      <c r="B6" s="539" t="s">
        <v>596</v>
      </c>
      <c r="C6" s="352">
        <v>49685</v>
      </c>
      <c r="D6" s="550">
        <v>1023</v>
      </c>
      <c r="E6" s="550">
        <v>6039</v>
      </c>
      <c r="F6" s="550">
        <v>8067</v>
      </c>
      <c r="G6" s="564">
        <v>5163</v>
      </c>
      <c r="H6" s="564">
        <v>5363</v>
      </c>
      <c r="I6" s="550">
        <v>496</v>
      </c>
      <c r="J6" s="550">
        <v>3265</v>
      </c>
      <c r="K6" s="550">
        <v>11188</v>
      </c>
      <c r="L6" s="564">
        <v>1946</v>
      </c>
      <c r="M6" s="31">
        <v>2728</v>
      </c>
      <c r="N6" s="564">
        <v>3685</v>
      </c>
      <c r="O6" s="564">
        <v>722</v>
      </c>
    </row>
    <row r="7" spans="1:24" ht="24" customHeight="1">
      <c r="A7" s="525" t="s">
        <v>748</v>
      </c>
      <c r="B7" s="540" t="s">
        <v>596</v>
      </c>
      <c r="C7" s="353">
        <v>48316</v>
      </c>
      <c r="D7" s="551">
        <v>817</v>
      </c>
      <c r="E7" s="551">
        <v>6258</v>
      </c>
      <c r="F7" s="551">
        <v>9157</v>
      </c>
      <c r="G7" s="551">
        <v>4248</v>
      </c>
      <c r="H7" s="551">
        <v>5204</v>
      </c>
      <c r="I7" s="551">
        <v>554</v>
      </c>
      <c r="J7" s="551">
        <v>3064</v>
      </c>
      <c r="K7" s="551">
        <v>10426</v>
      </c>
      <c r="L7" s="571">
        <v>1937</v>
      </c>
      <c r="M7" s="586">
        <v>2543</v>
      </c>
      <c r="N7" s="551">
        <v>3764</v>
      </c>
      <c r="O7" s="571">
        <v>344</v>
      </c>
    </row>
    <row r="8" spans="1:24" s="7" customFormat="1" ht="16.5" customHeight="1">
      <c r="A8" s="526" t="s">
        <v>213</v>
      </c>
    </row>
    <row r="9" spans="1:24">
      <c r="A9" s="527" t="s">
        <v>743</v>
      </c>
      <c r="B9" s="527"/>
      <c r="C9" s="527"/>
      <c r="D9" s="527"/>
      <c r="E9" s="527"/>
      <c r="F9" s="527"/>
      <c r="G9" s="527"/>
      <c r="H9" s="527"/>
      <c r="I9" s="527"/>
      <c r="J9" s="527"/>
      <c r="K9" s="527"/>
    </row>
    <row r="10" spans="1:24" ht="13.5" customHeight="1">
      <c r="A10" s="527"/>
      <c r="B10" s="527"/>
      <c r="C10" s="527"/>
      <c r="D10" s="527"/>
      <c r="E10" s="527"/>
      <c r="F10" s="527"/>
      <c r="G10" s="527"/>
      <c r="H10" s="527"/>
      <c r="I10" s="527"/>
      <c r="J10" s="527"/>
      <c r="K10" s="527"/>
    </row>
    <row r="11" spans="1:24" ht="15.6" customHeight="1">
      <c r="A11" s="527"/>
      <c r="B11" s="527"/>
      <c r="C11" s="527"/>
      <c r="D11" s="527"/>
      <c r="E11" s="527"/>
      <c r="F11" s="527"/>
      <c r="G11" s="527"/>
      <c r="H11" s="527"/>
      <c r="I11" s="527"/>
      <c r="J11" s="527"/>
      <c r="K11" s="527"/>
      <c r="W11" s="641"/>
      <c r="X11" s="122"/>
    </row>
    <row r="12" spans="1:24" ht="15.6" customHeight="1">
      <c r="A12" s="527"/>
      <c r="B12" s="527"/>
      <c r="C12" s="527"/>
      <c r="D12" s="527"/>
      <c r="E12" s="527"/>
      <c r="F12" s="527"/>
      <c r="G12" s="527"/>
      <c r="H12" s="527"/>
      <c r="I12" s="527"/>
      <c r="J12" s="527"/>
      <c r="K12" s="527"/>
      <c r="W12" s="641"/>
      <c r="X12" s="122"/>
    </row>
    <row r="14" spans="1:24" ht="18.75">
      <c r="A14" s="88"/>
      <c r="B14" s="88"/>
      <c r="C14" s="520" t="s">
        <v>6</v>
      </c>
      <c r="D14" s="520"/>
      <c r="E14" s="520"/>
      <c r="F14" s="520"/>
      <c r="G14" s="520"/>
      <c r="H14" s="520"/>
      <c r="I14" s="520"/>
      <c r="J14" s="520"/>
      <c r="K14" s="520"/>
      <c r="L14" s="520"/>
      <c r="M14" s="88" t="s">
        <v>538</v>
      </c>
      <c r="N14" s="88"/>
      <c r="O14" s="88"/>
      <c r="P14" s="88"/>
      <c r="Q14" s="88"/>
      <c r="R14" s="88"/>
      <c r="S14" s="88"/>
      <c r="T14" s="88"/>
      <c r="U14" s="88"/>
      <c r="V14" s="88"/>
      <c r="W14" s="641"/>
      <c r="X14" s="122"/>
    </row>
    <row r="15" spans="1:24">
      <c r="A15" s="528"/>
      <c r="B15" s="528"/>
      <c r="C15" s="528"/>
      <c r="D15" s="7"/>
      <c r="E15" s="7"/>
      <c r="F15" s="7"/>
      <c r="G15" s="7"/>
      <c r="H15" s="7"/>
      <c r="I15" s="7"/>
      <c r="J15" s="7"/>
      <c r="K15" s="7"/>
      <c r="L15" s="7"/>
      <c r="M15" s="7"/>
      <c r="N15" s="7"/>
      <c r="O15" s="7"/>
      <c r="P15" s="7"/>
      <c r="Q15" s="7"/>
      <c r="R15" s="7"/>
      <c r="S15" s="7"/>
      <c r="T15" s="7"/>
      <c r="U15" s="7"/>
      <c r="V15" s="107" t="s">
        <v>95</v>
      </c>
      <c r="W15" s="122"/>
      <c r="X15" s="122"/>
    </row>
    <row r="16" spans="1:24" ht="15" customHeight="1">
      <c r="A16" s="335" t="s">
        <v>444</v>
      </c>
      <c r="B16" s="335"/>
      <c r="C16" s="354"/>
      <c r="D16" s="552" t="s">
        <v>534</v>
      </c>
      <c r="E16" s="552"/>
      <c r="F16" s="552"/>
      <c r="G16" s="552"/>
      <c r="H16" s="552"/>
      <c r="I16" s="552"/>
      <c r="J16" s="552"/>
      <c r="K16" s="552"/>
      <c r="L16" s="572"/>
      <c r="M16" s="587" t="s">
        <v>536</v>
      </c>
      <c r="N16" s="587"/>
      <c r="O16" s="587"/>
      <c r="P16" s="587"/>
      <c r="Q16" s="587"/>
      <c r="R16" s="587"/>
      <c r="S16" s="587"/>
      <c r="T16" s="587"/>
      <c r="U16" s="620"/>
      <c r="V16" s="630" t="s">
        <v>512</v>
      </c>
      <c r="W16" s="465"/>
      <c r="X16" s="465"/>
    </row>
    <row r="17" spans="1:24" ht="15" customHeight="1">
      <c r="A17" s="529"/>
      <c r="B17" s="529"/>
      <c r="C17" s="539"/>
      <c r="D17" s="553" t="s">
        <v>517</v>
      </c>
      <c r="E17" s="561" t="s">
        <v>651</v>
      </c>
      <c r="F17" s="563" t="s">
        <v>458</v>
      </c>
      <c r="G17" s="565"/>
      <c r="H17" s="565"/>
      <c r="I17" s="565"/>
      <c r="J17" s="565"/>
      <c r="K17" s="569"/>
      <c r="L17" s="573" t="s">
        <v>757</v>
      </c>
      <c r="M17" s="588" t="s">
        <v>295</v>
      </c>
      <c r="N17" s="598" t="s">
        <v>652</v>
      </c>
      <c r="O17" s="604" t="s">
        <v>492</v>
      </c>
      <c r="P17" s="606"/>
      <c r="Q17" s="606"/>
      <c r="R17" s="606"/>
      <c r="S17" s="606"/>
      <c r="T17" s="606"/>
      <c r="U17" s="621" t="s">
        <v>757</v>
      </c>
      <c r="V17" s="631"/>
    </row>
    <row r="18" spans="1:24" ht="36.75" customHeight="1">
      <c r="A18" s="336"/>
      <c r="B18" s="336"/>
      <c r="C18" s="355"/>
      <c r="D18" s="554"/>
      <c r="E18" s="562"/>
      <c r="F18" s="552" t="s">
        <v>515</v>
      </c>
      <c r="G18" s="566" t="s">
        <v>42</v>
      </c>
      <c r="H18" s="552" t="s">
        <v>623</v>
      </c>
      <c r="I18" s="568" t="s">
        <v>232</v>
      </c>
      <c r="J18" s="568" t="s">
        <v>516</v>
      </c>
      <c r="K18" s="570" t="s">
        <v>324</v>
      </c>
      <c r="L18" s="574"/>
      <c r="M18" s="589"/>
      <c r="N18" s="599"/>
      <c r="O18" s="605" t="s">
        <v>515</v>
      </c>
      <c r="P18" s="607" t="s">
        <v>42</v>
      </c>
      <c r="Q18" s="608" t="s">
        <v>421</v>
      </c>
      <c r="R18" s="608" t="s">
        <v>758</v>
      </c>
      <c r="S18" s="608" t="s">
        <v>40</v>
      </c>
      <c r="T18" s="616" t="s">
        <v>324</v>
      </c>
      <c r="U18" s="622"/>
      <c r="V18" s="632"/>
    </row>
    <row r="19" spans="1:24" ht="15" customHeight="1">
      <c r="A19" s="530" t="s">
        <v>334</v>
      </c>
      <c r="B19" s="541" t="s">
        <v>498</v>
      </c>
      <c r="C19" s="543" t="s">
        <v>221</v>
      </c>
      <c r="D19" s="555">
        <v>52095</v>
      </c>
      <c r="E19" s="555">
        <v>36270</v>
      </c>
      <c r="F19" s="555">
        <v>15825</v>
      </c>
      <c r="G19" s="555">
        <v>8894</v>
      </c>
      <c r="H19" s="555">
        <v>1154</v>
      </c>
      <c r="I19" s="555">
        <v>1004</v>
      </c>
      <c r="J19" s="555">
        <v>3839</v>
      </c>
      <c r="K19" s="555">
        <v>934</v>
      </c>
      <c r="L19" s="575" t="s">
        <v>322</v>
      </c>
      <c r="M19" s="590">
        <v>50615</v>
      </c>
      <c r="N19" s="600">
        <v>36270</v>
      </c>
      <c r="O19" s="600">
        <v>14345</v>
      </c>
      <c r="P19" s="600">
        <v>5966</v>
      </c>
      <c r="Q19" s="600">
        <v>2317</v>
      </c>
      <c r="R19" s="600">
        <v>1168</v>
      </c>
      <c r="S19" s="600">
        <v>3965</v>
      </c>
      <c r="T19" s="600">
        <v>471</v>
      </c>
      <c r="U19" s="575" t="s">
        <v>322</v>
      </c>
      <c r="V19" s="633">
        <v>-1480</v>
      </c>
    </row>
    <row r="20" spans="1:24" ht="15" customHeight="1">
      <c r="A20" s="530"/>
      <c r="B20" s="541"/>
      <c r="C20" s="544" t="s">
        <v>327</v>
      </c>
      <c r="D20" s="352">
        <v>47530</v>
      </c>
      <c r="E20" s="352">
        <v>34104</v>
      </c>
      <c r="F20" s="352">
        <v>13426</v>
      </c>
      <c r="G20" s="352">
        <v>7731</v>
      </c>
      <c r="H20" s="352">
        <v>835</v>
      </c>
      <c r="I20" s="352">
        <v>957</v>
      </c>
      <c r="J20" s="352">
        <v>3268</v>
      </c>
      <c r="K20" s="352">
        <v>635</v>
      </c>
      <c r="L20" s="576" t="s">
        <v>322</v>
      </c>
      <c r="M20" s="591">
        <v>47167</v>
      </c>
      <c r="N20" s="601">
        <v>34104</v>
      </c>
      <c r="O20" s="601">
        <v>13063</v>
      </c>
      <c r="P20" s="601">
        <v>5731</v>
      </c>
      <c r="Q20" s="601">
        <v>1809</v>
      </c>
      <c r="R20" s="601">
        <v>1034</v>
      </c>
      <c r="S20" s="601">
        <v>3642</v>
      </c>
      <c r="T20" s="601">
        <v>466</v>
      </c>
      <c r="U20" s="576" t="s">
        <v>322</v>
      </c>
      <c r="V20" s="80">
        <v>-363</v>
      </c>
    </row>
    <row r="21" spans="1:24" ht="15" customHeight="1">
      <c r="A21" s="530"/>
      <c r="B21" s="541"/>
      <c r="C21" s="545" t="s">
        <v>189</v>
      </c>
      <c r="D21" s="556">
        <v>4565</v>
      </c>
      <c r="E21" s="556">
        <v>2166</v>
      </c>
      <c r="F21" s="556">
        <v>2399</v>
      </c>
      <c r="G21" s="556">
        <v>1163</v>
      </c>
      <c r="H21" s="556">
        <v>319</v>
      </c>
      <c r="I21" s="556">
        <v>47</v>
      </c>
      <c r="J21" s="556">
        <v>571</v>
      </c>
      <c r="K21" s="556">
        <v>299</v>
      </c>
      <c r="L21" s="577" t="s">
        <v>322</v>
      </c>
      <c r="M21" s="592">
        <v>3448</v>
      </c>
      <c r="N21" s="602">
        <v>2166</v>
      </c>
      <c r="O21" s="602">
        <v>1282</v>
      </c>
      <c r="P21" s="602">
        <v>235</v>
      </c>
      <c r="Q21" s="602">
        <v>508</v>
      </c>
      <c r="R21" s="602">
        <v>134</v>
      </c>
      <c r="S21" s="602">
        <v>323</v>
      </c>
      <c r="T21" s="602">
        <v>5</v>
      </c>
      <c r="U21" s="577" t="s">
        <v>322</v>
      </c>
      <c r="V21" s="634">
        <v>-1117</v>
      </c>
    </row>
    <row r="22" spans="1:24" ht="15" customHeight="1">
      <c r="A22" s="530"/>
      <c r="B22" s="541" t="s">
        <v>409</v>
      </c>
      <c r="C22" s="546" t="s">
        <v>221</v>
      </c>
      <c r="D22" s="352">
        <v>5846</v>
      </c>
      <c r="E22" s="352">
        <v>3195</v>
      </c>
      <c r="F22" s="352">
        <v>2651</v>
      </c>
      <c r="G22" s="352">
        <v>424</v>
      </c>
      <c r="H22" s="352">
        <v>58</v>
      </c>
      <c r="I22" s="352">
        <v>1168</v>
      </c>
      <c r="J22" s="352">
        <v>518</v>
      </c>
      <c r="K22" s="352">
        <v>62</v>
      </c>
      <c r="L22" s="576" t="s">
        <v>322</v>
      </c>
      <c r="M22" s="591">
        <v>5055</v>
      </c>
      <c r="N22" s="601">
        <v>3195</v>
      </c>
      <c r="O22" s="601">
        <v>1860</v>
      </c>
      <c r="P22" s="601">
        <v>137</v>
      </c>
      <c r="Q22" s="601">
        <v>50</v>
      </c>
      <c r="R22" s="601">
        <v>1004</v>
      </c>
      <c r="S22" s="601">
        <v>505</v>
      </c>
      <c r="T22" s="601">
        <v>44</v>
      </c>
      <c r="U22" s="576" t="s">
        <v>322</v>
      </c>
      <c r="V22" s="80">
        <v>-791</v>
      </c>
    </row>
    <row r="23" spans="1:24" ht="15" customHeight="1">
      <c r="A23" s="530"/>
      <c r="B23" s="541"/>
      <c r="C23" s="546" t="s">
        <v>327</v>
      </c>
      <c r="D23" s="352">
        <v>5306</v>
      </c>
      <c r="E23" s="352">
        <v>3048</v>
      </c>
      <c r="F23" s="352">
        <v>2258</v>
      </c>
      <c r="G23" s="352">
        <v>331</v>
      </c>
      <c r="H23" s="352">
        <v>31</v>
      </c>
      <c r="I23" s="352">
        <v>1034</v>
      </c>
      <c r="J23" s="352">
        <v>472</v>
      </c>
      <c r="K23" s="352">
        <v>39</v>
      </c>
      <c r="L23" s="576" t="s">
        <v>322</v>
      </c>
      <c r="M23" s="591">
        <v>4849</v>
      </c>
      <c r="N23" s="601">
        <v>3048</v>
      </c>
      <c r="O23" s="601">
        <v>1801</v>
      </c>
      <c r="P23" s="601">
        <v>135</v>
      </c>
      <c r="Q23" s="601">
        <v>47</v>
      </c>
      <c r="R23" s="601">
        <v>957</v>
      </c>
      <c r="S23" s="601">
        <v>501</v>
      </c>
      <c r="T23" s="601">
        <v>44</v>
      </c>
      <c r="U23" s="576" t="s">
        <v>322</v>
      </c>
      <c r="V23" s="80">
        <v>-457</v>
      </c>
    </row>
    <row r="24" spans="1:24" ht="15" customHeight="1">
      <c r="A24" s="530"/>
      <c r="B24" s="541"/>
      <c r="C24" s="546" t="s">
        <v>189</v>
      </c>
      <c r="D24" s="556">
        <v>540</v>
      </c>
      <c r="E24" s="556">
        <v>147</v>
      </c>
      <c r="F24" s="556">
        <v>393</v>
      </c>
      <c r="G24" s="556">
        <v>93</v>
      </c>
      <c r="H24" s="556">
        <v>27</v>
      </c>
      <c r="I24" s="556">
        <v>134</v>
      </c>
      <c r="J24" s="556">
        <v>46</v>
      </c>
      <c r="K24" s="556">
        <v>23</v>
      </c>
      <c r="L24" s="577" t="s">
        <v>322</v>
      </c>
      <c r="M24" s="592">
        <v>206</v>
      </c>
      <c r="N24" s="602">
        <v>147</v>
      </c>
      <c r="O24" s="602">
        <v>59</v>
      </c>
      <c r="P24" s="602">
        <v>2</v>
      </c>
      <c r="Q24" s="602">
        <v>3</v>
      </c>
      <c r="R24" s="602">
        <v>47</v>
      </c>
      <c r="S24" s="602">
        <v>4</v>
      </c>
      <c r="T24" s="617" t="s">
        <v>322</v>
      </c>
      <c r="U24" s="577" t="s">
        <v>322</v>
      </c>
      <c r="V24" s="634">
        <v>-334</v>
      </c>
    </row>
    <row r="25" spans="1:24" ht="15" customHeight="1">
      <c r="A25" s="531" t="s">
        <v>65</v>
      </c>
      <c r="B25" s="541" t="s">
        <v>498</v>
      </c>
      <c r="C25" s="543" t="s">
        <v>112</v>
      </c>
      <c r="D25" s="555">
        <v>55123</v>
      </c>
      <c r="E25" s="555">
        <v>38094</v>
      </c>
      <c r="F25" s="555">
        <v>16139</v>
      </c>
      <c r="G25" s="555">
        <v>9084</v>
      </c>
      <c r="H25" s="555">
        <v>1537</v>
      </c>
      <c r="I25" s="555"/>
      <c r="J25" s="555">
        <v>4521</v>
      </c>
      <c r="K25" s="555">
        <v>997</v>
      </c>
      <c r="L25" s="575" t="s">
        <v>759</v>
      </c>
      <c r="M25" s="590">
        <v>52763</v>
      </c>
      <c r="N25" s="600">
        <v>38094</v>
      </c>
      <c r="O25" s="600">
        <v>13779</v>
      </c>
      <c r="P25" s="600">
        <v>6628</v>
      </c>
      <c r="Q25" s="600">
        <v>2579</v>
      </c>
      <c r="R25" s="600"/>
      <c r="S25" s="600">
        <v>4111</v>
      </c>
      <c r="T25" s="618">
        <v>461</v>
      </c>
      <c r="U25" s="618" t="s">
        <v>759</v>
      </c>
      <c r="V25" s="633">
        <v>-2360</v>
      </c>
    </row>
    <row r="26" spans="1:24" ht="15" customHeight="1">
      <c r="A26" s="358"/>
      <c r="B26" s="541"/>
      <c r="C26" s="544" t="s">
        <v>348</v>
      </c>
      <c r="D26" s="352">
        <v>50561</v>
      </c>
      <c r="E26" s="352">
        <v>36020</v>
      </c>
      <c r="F26" s="352">
        <v>13733</v>
      </c>
      <c r="G26" s="352">
        <v>7901</v>
      </c>
      <c r="H26" s="352">
        <v>1218</v>
      </c>
      <c r="I26" s="352"/>
      <c r="J26" s="352">
        <v>3905</v>
      </c>
      <c r="K26" s="352">
        <v>709</v>
      </c>
      <c r="L26" s="576" t="s">
        <v>760</v>
      </c>
      <c r="M26" s="591">
        <v>49546</v>
      </c>
      <c r="N26" s="601">
        <v>36020</v>
      </c>
      <c r="O26" s="601">
        <v>12718</v>
      </c>
      <c r="P26" s="601">
        <v>6337</v>
      </c>
      <c r="Q26" s="601">
        <v>1979</v>
      </c>
      <c r="R26" s="601"/>
      <c r="S26" s="601">
        <v>3941</v>
      </c>
      <c r="T26" s="619">
        <v>461</v>
      </c>
      <c r="U26" s="619" t="s">
        <v>760</v>
      </c>
      <c r="V26" s="80">
        <v>-1015</v>
      </c>
    </row>
    <row r="27" spans="1:24" ht="15" customHeight="1">
      <c r="A27" s="358"/>
      <c r="B27" s="541"/>
      <c r="C27" s="545" t="s">
        <v>291</v>
      </c>
      <c r="D27" s="556">
        <v>4562</v>
      </c>
      <c r="E27" s="556">
        <v>2074</v>
      </c>
      <c r="F27" s="556">
        <v>2406</v>
      </c>
      <c r="G27" s="556">
        <v>1183</v>
      </c>
      <c r="H27" s="556">
        <v>319</v>
      </c>
      <c r="I27" s="556"/>
      <c r="J27" s="556">
        <v>616</v>
      </c>
      <c r="K27" s="556">
        <v>288</v>
      </c>
      <c r="L27" s="577" t="s">
        <v>486</v>
      </c>
      <c r="M27" s="592">
        <v>3217</v>
      </c>
      <c r="N27" s="602">
        <v>2074</v>
      </c>
      <c r="O27" s="602">
        <v>1061</v>
      </c>
      <c r="P27" s="602">
        <v>291</v>
      </c>
      <c r="Q27" s="602">
        <v>600</v>
      </c>
      <c r="R27" s="602"/>
      <c r="S27" s="602">
        <v>170</v>
      </c>
      <c r="T27" s="617" t="s">
        <v>322</v>
      </c>
      <c r="U27" s="623" t="s">
        <v>486</v>
      </c>
      <c r="V27" s="634">
        <v>-1345</v>
      </c>
    </row>
    <row r="28" spans="1:24" ht="15" customHeight="1">
      <c r="A28" s="531" t="s">
        <v>539</v>
      </c>
      <c r="B28" s="541" t="s">
        <v>498</v>
      </c>
      <c r="C28" s="543" t="s">
        <v>112</v>
      </c>
      <c r="D28" s="557">
        <v>54083</v>
      </c>
      <c r="E28" s="557">
        <v>36850</v>
      </c>
      <c r="F28" s="557">
        <v>16581</v>
      </c>
      <c r="G28" s="557">
        <v>9015</v>
      </c>
      <c r="H28" s="557">
        <v>1504</v>
      </c>
      <c r="I28" s="557"/>
      <c r="J28" s="557">
        <v>4951</v>
      </c>
      <c r="K28" s="557">
        <v>1111</v>
      </c>
      <c r="L28" s="578" t="s">
        <v>471</v>
      </c>
      <c r="M28" s="593">
        <v>52397</v>
      </c>
      <c r="N28" s="557">
        <v>36850</v>
      </c>
      <c r="O28" s="557">
        <v>14895</v>
      </c>
      <c r="P28" s="557">
        <v>7159</v>
      </c>
      <c r="Q28" s="609">
        <v>2743</v>
      </c>
      <c r="R28" s="557"/>
      <c r="S28" s="557">
        <v>4358</v>
      </c>
      <c r="T28" s="557">
        <v>635</v>
      </c>
      <c r="U28" s="624" t="s">
        <v>471</v>
      </c>
      <c r="V28" s="635">
        <v>-1686</v>
      </c>
    </row>
    <row r="29" spans="1:24" ht="15" customHeight="1">
      <c r="A29" s="358"/>
      <c r="B29" s="541"/>
      <c r="C29" s="544" t="s">
        <v>348</v>
      </c>
      <c r="D29" s="151">
        <v>49685</v>
      </c>
      <c r="E29" s="151">
        <v>34829</v>
      </c>
      <c r="F29" s="151">
        <v>14250</v>
      </c>
      <c r="G29" s="151">
        <v>7886</v>
      </c>
      <c r="H29" s="151">
        <v>1225</v>
      </c>
      <c r="I29" s="151"/>
      <c r="J29" s="151">
        <v>4369</v>
      </c>
      <c r="K29" s="151">
        <v>770</v>
      </c>
      <c r="L29" s="579" t="s">
        <v>761</v>
      </c>
      <c r="M29" s="594">
        <v>49254</v>
      </c>
      <c r="N29" s="151">
        <v>34829</v>
      </c>
      <c r="O29" s="151">
        <v>13819</v>
      </c>
      <c r="P29" s="151">
        <v>6848</v>
      </c>
      <c r="Q29" s="610">
        <v>2168</v>
      </c>
      <c r="R29" s="151"/>
      <c r="S29" s="151">
        <v>4173</v>
      </c>
      <c r="T29" s="151">
        <v>630</v>
      </c>
      <c r="U29" s="625" t="s">
        <v>761</v>
      </c>
      <c r="V29" s="636">
        <v>-431</v>
      </c>
    </row>
    <row r="30" spans="1:24" ht="15" customHeight="1">
      <c r="A30" s="532"/>
      <c r="B30" s="541"/>
      <c r="C30" s="545" t="s">
        <v>291</v>
      </c>
      <c r="D30" s="558">
        <v>4398</v>
      </c>
      <c r="E30" s="558">
        <v>2021</v>
      </c>
      <c r="F30" s="558">
        <v>2331</v>
      </c>
      <c r="G30" s="558">
        <v>1129</v>
      </c>
      <c r="H30" s="558">
        <v>279</v>
      </c>
      <c r="I30" s="558"/>
      <c r="J30" s="558">
        <v>582</v>
      </c>
      <c r="K30" s="558">
        <v>341</v>
      </c>
      <c r="L30" s="580" t="s">
        <v>184</v>
      </c>
      <c r="M30" s="595">
        <v>3143</v>
      </c>
      <c r="N30" s="558">
        <v>2021</v>
      </c>
      <c r="O30" s="558">
        <v>1076</v>
      </c>
      <c r="P30" s="558">
        <v>311</v>
      </c>
      <c r="Q30" s="611">
        <v>575</v>
      </c>
      <c r="R30" s="558"/>
      <c r="S30" s="558">
        <v>185</v>
      </c>
      <c r="T30" s="558">
        <v>5</v>
      </c>
      <c r="U30" s="626" t="s">
        <v>184</v>
      </c>
      <c r="V30" s="637">
        <v>-1255</v>
      </c>
    </row>
    <row r="31" spans="1:24" ht="15" customHeight="1">
      <c r="A31" s="533" t="s">
        <v>330</v>
      </c>
      <c r="B31" s="542" t="s">
        <v>498</v>
      </c>
      <c r="C31" s="547" t="s">
        <v>112</v>
      </c>
      <c r="D31" s="155">
        <v>52289</v>
      </c>
      <c r="E31" s="155">
        <v>34952</v>
      </c>
      <c r="F31" s="155">
        <v>16818</v>
      </c>
      <c r="G31" s="155">
        <v>8929</v>
      </c>
      <c r="H31" s="155">
        <v>1521</v>
      </c>
      <c r="I31" s="155"/>
      <c r="J31" s="155">
        <v>5296</v>
      </c>
      <c r="K31" s="155">
        <v>1072</v>
      </c>
      <c r="L31" s="581" t="s">
        <v>319</v>
      </c>
      <c r="M31" s="596">
        <v>50113</v>
      </c>
      <c r="N31" s="155">
        <v>34952</v>
      </c>
      <c r="O31" s="155">
        <v>14642</v>
      </c>
      <c r="P31" s="155">
        <v>7084</v>
      </c>
      <c r="Q31" s="155">
        <v>2413</v>
      </c>
      <c r="R31" s="612"/>
      <c r="S31" s="147">
        <v>4600</v>
      </c>
      <c r="T31" s="155">
        <v>545</v>
      </c>
      <c r="U31" s="627" t="s">
        <v>319</v>
      </c>
      <c r="V31" s="638">
        <v>-2176</v>
      </c>
      <c r="W31" s="642"/>
      <c r="X31" s="642"/>
    </row>
    <row r="32" spans="1:24" ht="15" customHeight="1">
      <c r="A32" s="534"/>
      <c r="B32" s="542"/>
      <c r="C32" s="548" t="s">
        <v>348</v>
      </c>
      <c r="D32" s="150">
        <v>48316</v>
      </c>
      <c r="E32" s="150">
        <v>33372</v>
      </c>
      <c r="F32" s="150">
        <v>14530</v>
      </c>
      <c r="G32" s="150">
        <v>7849</v>
      </c>
      <c r="H32" s="150">
        <v>1251</v>
      </c>
      <c r="I32" s="150"/>
      <c r="J32" s="150">
        <v>4695</v>
      </c>
      <c r="K32" s="150">
        <v>735</v>
      </c>
      <c r="L32" s="582" t="s">
        <v>678</v>
      </c>
      <c r="M32" s="175">
        <v>47338</v>
      </c>
      <c r="N32" s="150">
        <v>33372</v>
      </c>
      <c r="O32" s="150">
        <v>13552</v>
      </c>
      <c r="P32" s="150">
        <v>6741</v>
      </c>
      <c r="Q32" s="150">
        <v>1992</v>
      </c>
      <c r="R32" s="613"/>
      <c r="S32" s="153">
        <v>4276</v>
      </c>
      <c r="T32" s="150">
        <v>543</v>
      </c>
      <c r="U32" s="628" t="s">
        <v>678</v>
      </c>
      <c r="V32" s="639">
        <v>-978</v>
      </c>
      <c r="W32" s="642"/>
      <c r="X32" s="642"/>
    </row>
    <row r="33" spans="1:24" ht="15" customHeight="1">
      <c r="A33" s="397"/>
      <c r="B33" s="542"/>
      <c r="C33" s="549" t="s">
        <v>291</v>
      </c>
      <c r="D33" s="559">
        <v>3973</v>
      </c>
      <c r="E33" s="559">
        <v>1580</v>
      </c>
      <c r="F33" s="559">
        <v>2288</v>
      </c>
      <c r="G33" s="559">
        <v>1080</v>
      </c>
      <c r="H33" s="559">
        <v>270</v>
      </c>
      <c r="I33" s="559"/>
      <c r="J33" s="559">
        <v>601</v>
      </c>
      <c r="K33" s="559">
        <v>337</v>
      </c>
      <c r="L33" s="583" t="s">
        <v>167</v>
      </c>
      <c r="M33" s="597">
        <v>2775</v>
      </c>
      <c r="N33" s="559">
        <v>1580</v>
      </c>
      <c r="O33" s="559">
        <v>1090</v>
      </c>
      <c r="P33" s="559">
        <v>343</v>
      </c>
      <c r="Q33" s="559">
        <v>421</v>
      </c>
      <c r="R33" s="614"/>
      <c r="S33" s="615">
        <v>324</v>
      </c>
      <c r="T33" s="559">
        <v>2</v>
      </c>
      <c r="U33" s="629" t="s">
        <v>167</v>
      </c>
      <c r="V33" s="640">
        <v>-1198</v>
      </c>
      <c r="W33" s="642"/>
      <c r="X33" s="642"/>
    </row>
    <row r="34" spans="1:24">
      <c r="A34" s="267" t="s">
        <v>345</v>
      </c>
    </row>
    <row r="35" spans="1:24" ht="12" customHeight="1">
      <c r="A35" s="535" t="s">
        <v>13</v>
      </c>
      <c r="B35" s="535"/>
      <c r="C35" s="535"/>
      <c r="D35" s="535"/>
      <c r="E35" s="535"/>
      <c r="F35" s="535"/>
      <c r="G35" s="535"/>
      <c r="H35" s="535"/>
      <c r="I35" s="535"/>
      <c r="J35" s="535"/>
      <c r="K35" s="535"/>
    </row>
    <row r="36" spans="1:24" ht="12" customHeight="1">
      <c r="A36" s="536" t="s">
        <v>762</v>
      </c>
      <c r="B36" s="447"/>
      <c r="C36" s="447"/>
      <c r="D36" s="447"/>
      <c r="E36" s="447"/>
      <c r="F36" s="447"/>
      <c r="G36" s="447"/>
      <c r="H36" s="447"/>
      <c r="I36" s="447"/>
      <c r="J36" s="447"/>
      <c r="K36" s="447"/>
    </row>
    <row r="37" spans="1:24">
      <c r="A37" s="536" t="s">
        <v>763</v>
      </c>
      <c r="B37" s="447"/>
      <c r="C37" s="447"/>
      <c r="D37" s="447"/>
      <c r="E37" s="447"/>
      <c r="F37" s="447"/>
      <c r="G37" s="447"/>
      <c r="H37" s="447"/>
      <c r="I37" s="447"/>
      <c r="J37" s="447"/>
      <c r="K37" s="447"/>
    </row>
    <row r="38" spans="1:24">
      <c r="A38" s="536" t="s">
        <v>764</v>
      </c>
      <c r="B38" s="447"/>
      <c r="C38" s="447"/>
      <c r="D38" s="447"/>
      <c r="E38" s="447"/>
      <c r="F38" s="447"/>
      <c r="G38" s="447"/>
      <c r="H38" s="447"/>
      <c r="I38" s="447"/>
      <c r="J38" s="447"/>
      <c r="K38" s="447"/>
    </row>
    <row r="39" spans="1:24">
      <c r="A39" s="536" t="s">
        <v>328</v>
      </c>
      <c r="B39" s="447"/>
      <c r="C39" s="447"/>
      <c r="D39" s="447"/>
      <c r="E39" s="447"/>
      <c r="F39" s="447"/>
      <c r="G39" s="447"/>
      <c r="H39" s="447"/>
      <c r="I39" s="447"/>
      <c r="J39" s="447"/>
      <c r="K39" s="447"/>
      <c r="W39" s="48">
        <v>34</v>
      </c>
    </row>
    <row r="40" spans="1:24" ht="12" customHeight="1">
      <c r="A40" s="537" t="s">
        <v>765</v>
      </c>
      <c r="B40" s="537"/>
      <c r="C40" s="537"/>
      <c r="D40" s="537"/>
      <c r="E40" s="537"/>
      <c r="F40" s="537"/>
      <c r="G40" s="537"/>
      <c r="H40" s="537"/>
      <c r="I40" s="537"/>
      <c r="J40" s="537"/>
      <c r="K40" s="537"/>
      <c r="L40" s="537"/>
      <c r="W40" s="48">
        <v>35</v>
      </c>
    </row>
    <row r="41" spans="1:24" ht="12" customHeight="1">
      <c r="A41" s="538" t="s">
        <v>388</v>
      </c>
    </row>
  </sheetData>
  <mergeCells count="35">
    <mergeCell ref="A1:L1"/>
    <mergeCell ref="A9:K9"/>
    <mergeCell ref="A10:K10"/>
    <mergeCell ref="A11:K11"/>
    <mergeCell ref="W11:X11"/>
    <mergeCell ref="C14:L14"/>
    <mergeCell ref="M14:V14"/>
    <mergeCell ref="W14:X14"/>
    <mergeCell ref="A15:C15"/>
    <mergeCell ref="W15:X15"/>
    <mergeCell ref="D16:L16"/>
    <mergeCell ref="M16:U16"/>
    <mergeCell ref="F17:K17"/>
    <mergeCell ref="O17:T17"/>
    <mergeCell ref="A35:K35"/>
    <mergeCell ref="A40:L40"/>
    <mergeCell ref="A3:B4"/>
    <mergeCell ref="C3:C4"/>
    <mergeCell ref="A16:C18"/>
    <mergeCell ref="V16:V18"/>
    <mergeCell ref="D17:D18"/>
    <mergeCell ref="E17:E18"/>
    <mergeCell ref="L17:L18"/>
    <mergeCell ref="M17:M18"/>
    <mergeCell ref="N17:N18"/>
    <mergeCell ref="U17:U18"/>
    <mergeCell ref="A19:A24"/>
    <mergeCell ref="B19:B21"/>
    <mergeCell ref="B22:B24"/>
    <mergeCell ref="A25:A27"/>
    <mergeCell ref="B25:B27"/>
    <mergeCell ref="A28:A30"/>
    <mergeCell ref="B28:B30"/>
    <mergeCell ref="A31:A33"/>
    <mergeCell ref="B31:B33"/>
  </mergeCells>
  <phoneticPr fontId="20"/>
  <pageMargins left="0.78740157480314965" right="0.78740157480314965" top="0.78740157480314965" bottom="0.98425196850393704" header="0.31496062992125984" footer="0.31496062992125984"/>
  <pageSetup paperSize="9" fitToWidth="1" fitToHeight="1" orientation="portrait" usePrinterDefaults="1" r:id="rId1"/>
  <colBreaks count="1" manualBreakCount="1">
    <brk id="12" max="40"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16</vt:i4>
      </vt:variant>
    </vt:vector>
  </HeadingPairs>
  <TitlesOfParts>
    <vt:vector size="16" baseType="lpstr">
      <vt:lpstr>2 人口</vt:lpstr>
      <vt:lpstr>7表 世帯数及び人口の推移</vt:lpstr>
      <vt:lpstr>8表 5歳階級人口ピラミッド</vt:lpstr>
      <vt:lpstr>2‐1 人口及び世帯数の推移</vt:lpstr>
      <vt:lpstr>2-2 町別世帯数及び男女別人口‐推計人口‐</vt:lpstr>
      <vt:lpstr>2‐3、2-4</vt:lpstr>
      <vt:lpstr>2‐5、2‐6、2‐7</vt:lpstr>
      <vt:lpstr xml:space="preserve">2-8 産業・従業上の地位男女別15歳以上就業者数 </vt:lpstr>
      <vt:lpstr>2‐9、2-10</vt:lpstr>
      <vt:lpstr>2‐11、2-12</vt:lpstr>
      <vt:lpstr>2‐13 町別人口の推移(平成30年～令和5年)</vt:lpstr>
      <vt:lpstr>2‐14 年齢(各歳)男女別人口‐推計人口‐</vt:lpstr>
      <vt:lpstr>2-15年齢(各歳)男女別人口‐令和2年国勢調査‐</vt:lpstr>
      <vt:lpstr>2-16 地区別5歳階級別人口-住民基本台帳人口-</vt:lpstr>
      <vt:lpstr>2‐17 地区別5歳階級別人口-令和2年国勢調査‐</vt:lpstr>
      <vt:lpstr>2‐18 外国人住民登録人口‐住民基本台帳人口‐</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髙津戸　香</dc:creator>
  <cp:lastModifiedBy>石渡　澪</cp:lastModifiedBy>
  <cp:lastPrinted>2023-12-21T05:50:06Z</cp:lastPrinted>
  <dcterms:created xsi:type="dcterms:W3CDTF">1997-01-08T22:48:59Z</dcterms:created>
  <dcterms:modified xsi:type="dcterms:W3CDTF">2024-03-15T02:45:09Z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2024-03-15T02:45:09Z</vt:filetime>
  </property>
</Properties>
</file>